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5"/>
  <workbookPr codeName="ThisWorkbook" defaultThemeVersion="124226"/>
  <xr:revisionPtr revIDLastSave="0" documentId="11_519F21F88B7256F6F00CFF3DB7CA8EBBD284BA4E" xr6:coauthVersionLast="45" xr6:coauthVersionMax="45" xr10:uidLastSave="{00000000-0000-0000-0000-000000000000}"/>
  <bookViews>
    <workbookView xWindow="480" yWindow="120" windowWidth="10170" windowHeight="2775" firstSheet="1" activeTab="1" xr2:uid="{00000000-000D-0000-FFFF-FFFF00000000}"/>
  </bookViews>
  <sheets>
    <sheet name="Leeswijzer" sheetId="4" r:id="rId1"/>
    <sheet name="Invoervel maatregelen" sheetId="1" r:id="rId2"/>
    <sheet name="Achtergrondwaarden" sheetId="2" r:id="rId3"/>
    <sheet name="Menukaartmaatregelen" sheetId="5" r:id="rId4"/>
    <sheet name="Wijken " sheetId="6" r:id="rId5"/>
  </sheets>
  <definedNames>
    <definedName name="Abtswoude">'Wijken '!$C$2:$C$10</definedName>
    <definedName name="Auto">Menukaartmaatregelen!$F$4:$F$6</definedName>
    <definedName name="Binnenstad">'Wijken '!$D$2:$D$260</definedName>
    <definedName name="Buitenhof">'Wijken '!$E$2:$E$115</definedName>
    <definedName name="Delftse_Hout">'Wijken '!$F$2:$F$36</definedName>
    <definedName name="Economie">Menukaartmaatregelen!$G$4:$G$47</definedName>
    <definedName name="Fietsers">Menukaartmaatregelen!$D$4:$D$11</definedName>
    <definedName name="Gemeente">'Wijken '!$P$2:$P$4</definedName>
    <definedName name="Gezondheid">Menukaartmaatregelen!$H$4:$H$47</definedName>
    <definedName name="Hof_van_Delft">'Wijken '!$G$2:$G$152</definedName>
    <definedName name="OV">Menukaartmaatregelen!$E$4:$E$4</definedName>
    <definedName name="Ruiven">'Wijken '!$H$2:$H$34</definedName>
    <definedName name="Schieweg">'Wijken '!$I$2:$I$50</definedName>
    <definedName name="Tanthof_Oost">'Wijken '!$J$2:$J$127</definedName>
    <definedName name="Tanthof_West">'Wijken '!$K$2:$K$129</definedName>
    <definedName name="Voetganger">Menukaartmaatregelen!$C$4:$C$15</definedName>
    <definedName name="Voetgangers">Menukaartmaatregelen!$C$4:$C$15</definedName>
    <definedName name="Voordijkshoorn">'Wijken '!$L$2:$L$158</definedName>
    <definedName name="Voorhof">'Wijken '!$M$2:$M$80</definedName>
    <definedName name="Vrijenban">'Wijken '!$N$2:$N$125</definedName>
    <definedName name="Water">Menukaartmaatregelen!$G$4:$G$9</definedName>
    <definedName name="Wippolder">'Wijken '!$O$2:$O$126</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98" i="1" l="1"/>
  <c r="K198" i="1"/>
  <c r="Y198" i="1"/>
  <c r="AA198" i="1"/>
  <c r="U198" i="1"/>
  <c r="S198" i="1"/>
  <c r="I198" i="1"/>
  <c r="Q198" i="1"/>
  <c r="O198" i="1"/>
  <c r="M198" i="1"/>
  <c r="G198" i="1"/>
  <c r="F198" i="1"/>
  <c r="W197" i="1"/>
  <c r="K197" i="1"/>
  <c r="Y197" i="1"/>
  <c r="AA197" i="1"/>
  <c r="U197" i="1"/>
  <c r="S197" i="1"/>
  <c r="I197" i="1"/>
  <c r="Q197" i="1"/>
  <c r="O197" i="1"/>
  <c r="M197" i="1"/>
  <c r="G197" i="1"/>
  <c r="F197" i="1"/>
  <c r="W196" i="1"/>
  <c r="K196" i="1"/>
  <c r="Y196" i="1"/>
  <c r="AA196" i="1"/>
  <c r="U196" i="1"/>
  <c r="S196" i="1"/>
  <c r="I196" i="1"/>
  <c r="Q196" i="1"/>
  <c r="O196" i="1"/>
  <c r="M196" i="1"/>
  <c r="G196" i="1"/>
  <c r="F196" i="1"/>
  <c r="W195" i="1"/>
  <c r="K195" i="1"/>
  <c r="Y195" i="1"/>
  <c r="AA195" i="1"/>
  <c r="U195" i="1"/>
  <c r="S195" i="1"/>
  <c r="I195" i="1"/>
  <c r="Q195" i="1"/>
  <c r="O195" i="1"/>
  <c r="M195" i="1"/>
  <c r="G195" i="1"/>
  <c r="F195" i="1"/>
  <c r="W194" i="1"/>
  <c r="K194" i="1"/>
  <c r="Y194" i="1"/>
  <c r="AA194" i="1"/>
  <c r="U194" i="1"/>
  <c r="S194" i="1"/>
  <c r="I194" i="1"/>
  <c r="Q194" i="1"/>
  <c r="O194" i="1"/>
  <c r="M194" i="1"/>
  <c r="G194" i="1"/>
  <c r="F194" i="1"/>
  <c r="W193" i="1"/>
  <c r="K193" i="1"/>
  <c r="Y193" i="1"/>
  <c r="AA193" i="1"/>
  <c r="U193" i="1"/>
  <c r="S193" i="1"/>
  <c r="I193" i="1"/>
  <c r="Q193" i="1"/>
  <c r="O193" i="1"/>
  <c r="M193" i="1"/>
  <c r="G193" i="1"/>
  <c r="F193" i="1"/>
  <c r="W192" i="1"/>
  <c r="K192" i="1"/>
  <c r="Y192" i="1"/>
  <c r="AA192" i="1"/>
  <c r="U192" i="1"/>
  <c r="S192" i="1"/>
  <c r="I192" i="1"/>
  <c r="Q192" i="1"/>
  <c r="O192" i="1"/>
  <c r="M192" i="1"/>
  <c r="G192" i="1"/>
  <c r="F192" i="1"/>
  <c r="W191" i="1"/>
  <c r="K191" i="1"/>
  <c r="Y191" i="1"/>
  <c r="AA191" i="1"/>
  <c r="U191" i="1"/>
  <c r="S191" i="1"/>
  <c r="I191" i="1"/>
  <c r="Q191" i="1"/>
  <c r="O191" i="1"/>
  <c r="M191" i="1"/>
  <c r="G191" i="1"/>
  <c r="F191" i="1"/>
  <c r="W190" i="1"/>
  <c r="K190" i="1"/>
  <c r="Y190" i="1"/>
  <c r="AA190" i="1"/>
  <c r="U190" i="1"/>
  <c r="S190" i="1"/>
  <c r="I190" i="1"/>
  <c r="Q190" i="1"/>
  <c r="O190" i="1"/>
  <c r="M190" i="1"/>
  <c r="G190" i="1"/>
  <c r="F190" i="1"/>
  <c r="W189" i="1"/>
  <c r="K189" i="1"/>
  <c r="Y189" i="1"/>
  <c r="AA189" i="1"/>
  <c r="U189" i="1"/>
  <c r="S189" i="1"/>
  <c r="I189" i="1"/>
  <c r="Q189" i="1"/>
  <c r="O189" i="1"/>
  <c r="M189" i="1"/>
  <c r="G189" i="1"/>
  <c r="F189" i="1"/>
  <c r="W188" i="1"/>
  <c r="K188" i="1"/>
  <c r="Y188" i="1"/>
  <c r="AA188" i="1"/>
  <c r="U188" i="1"/>
  <c r="S188" i="1"/>
  <c r="I188" i="1"/>
  <c r="Q188" i="1"/>
  <c r="O188" i="1"/>
  <c r="M188" i="1"/>
  <c r="G188" i="1"/>
  <c r="F188" i="1"/>
  <c r="W187" i="1"/>
  <c r="K187" i="1"/>
  <c r="Y187" i="1"/>
  <c r="AA187" i="1"/>
  <c r="U187" i="1"/>
  <c r="S187" i="1"/>
  <c r="I187" i="1"/>
  <c r="Q187" i="1"/>
  <c r="O187" i="1"/>
  <c r="M187" i="1"/>
  <c r="G187" i="1"/>
  <c r="F187" i="1"/>
  <c r="W186" i="1"/>
  <c r="K186" i="1"/>
  <c r="Y186" i="1"/>
  <c r="AA186" i="1"/>
  <c r="U186" i="1"/>
  <c r="S186" i="1"/>
  <c r="I186" i="1"/>
  <c r="Q186" i="1"/>
  <c r="O186" i="1"/>
  <c r="M186" i="1"/>
  <c r="G186" i="1"/>
  <c r="F186" i="1"/>
  <c r="W185" i="1"/>
  <c r="K185" i="1"/>
  <c r="Y185" i="1"/>
  <c r="AA185" i="1"/>
  <c r="U185" i="1"/>
  <c r="S185" i="1"/>
  <c r="I185" i="1"/>
  <c r="Q185" i="1"/>
  <c r="O185" i="1"/>
  <c r="M185" i="1"/>
  <c r="G185" i="1"/>
  <c r="F185" i="1"/>
  <c r="W184" i="1"/>
  <c r="K184" i="1"/>
  <c r="Y184" i="1"/>
  <c r="AA184" i="1"/>
  <c r="U184" i="1"/>
  <c r="S184" i="1"/>
  <c r="I184" i="1"/>
  <c r="Q184" i="1"/>
  <c r="O184" i="1"/>
  <c r="M184" i="1"/>
  <c r="G184" i="1"/>
  <c r="F184" i="1"/>
  <c r="W183" i="1"/>
  <c r="K183" i="1"/>
  <c r="Y183" i="1"/>
  <c r="AA183" i="1"/>
  <c r="U183" i="1"/>
  <c r="S183" i="1"/>
  <c r="I183" i="1"/>
  <c r="Q183" i="1"/>
  <c r="O183" i="1"/>
  <c r="M183" i="1"/>
  <c r="G183" i="1"/>
  <c r="F183" i="1"/>
  <c r="W182" i="1"/>
  <c r="K182" i="1"/>
  <c r="Y182" i="1"/>
  <c r="AA182" i="1"/>
  <c r="U182" i="1"/>
  <c r="S182" i="1"/>
  <c r="I182" i="1"/>
  <c r="Q182" i="1"/>
  <c r="O182" i="1"/>
  <c r="M182" i="1"/>
  <c r="G182" i="1"/>
  <c r="F182" i="1"/>
  <c r="W181" i="1"/>
  <c r="K181" i="1"/>
  <c r="Y181" i="1"/>
  <c r="AA181" i="1"/>
  <c r="U181" i="1"/>
  <c r="S181" i="1"/>
  <c r="I181" i="1"/>
  <c r="Q181" i="1"/>
  <c r="O181" i="1"/>
  <c r="M181" i="1"/>
  <c r="G181" i="1"/>
  <c r="F181" i="1"/>
  <c r="W180" i="1"/>
  <c r="K180" i="1"/>
  <c r="Y180" i="1"/>
  <c r="AA180" i="1"/>
  <c r="U180" i="1"/>
  <c r="S180" i="1"/>
  <c r="I180" i="1"/>
  <c r="Q180" i="1"/>
  <c r="O180" i="1"/>
  <c r="M180" i="1"/>
  <c r="G180" i="1"/>
  <c r="F180" i="1"/>
  <c r="W179" i="1"/>
  <c r="K179" i="1"/>
  <c r="Y179" i="1"/>
  <c r="AA179" i="1"/>
  <c r="U179" i="1"/>
  <c r="S179" i="1"/>
  <c r="I179" i="1"/>
  <c r="Q179" i="1"/>
  <c r="O179" i="1"/>
  <c r="M179" i="1"/>
  <c r="G179" i="1"/>
  <c r="F179" i="1"/>
  <c r="W178" i="1"/>
  <c r="K178" i="1"/>
  <c r="Y178" i="1"/>
  <c r="AA178" i="1"/>
  <c r="U178" i="1"/>
  <c r="S178" i="1"/>
  <c r="I178" i="1"/>
  <c r="Q178" i="1"/>
  <c r="O178" i="1"/>
  <c r="M178" i="1"/>
  <c r="G178" i="1"/>
  <c r="F178" i="1"/>
  <c r="W177" i="1"/>
  <c r="K177" i="1"/>
  <c r="Y177" i="1"/>
  <c r="AA177" i="1"/>
  <c r="U177" i="1"/>
  <c r="S177" i="1"/>
  <c r="I177" i="1"/>
  <c r="Q177" i="1"/>
  <c r="O177" i="1"/>
  <c r="M177" i="1"/>
  <c r="G177" i="1"/>
  <c r="F177" i="1"/>
  <c r="W176" i="1"/>
  <c r="K176" i="1"/>
  <c r="Y176" i="1"/>
  <c r="AA176" i="1"/>
  <c r="U176" i="1"/>
  <c r="S176" i="1"/>
  <c r="I176" i="1"/>
  <c r="Q176" i="1"/>
  <c r="O176" i="1"/>
  <c r="M176" i="1"/>
  <c r="G176" i="1"/>
  <c r="F176" i="1"/>
  <c r="W175" i="1"/>
  <c r="K175" i="1"/>
  <c r="Y175" i="1"/>
  <c r="AA175" i="1"/>
  <c r="U175" i="1"/>
  <c r="S175" i="1"/>
  <c r="I175" i="1"/>
  <c r="Q175" i="1"/>
  <c r="O175" i="1"/>
  <c r="M175" i="1"/>
  <c r="G175" i="1"/>
  <c r="F175" i="1"/>
  <c r="W174" i="1"/>
  <c r="K174" i="1"/>
  <c r="Y174" i="1"/>
  <c r="AA174" i="1"/>
  <c r="U174" i="1"/>
  <c r="S174" i="1"/>
  <c r="I174" i="1"/>
  <c r="Q174" i="1"/>
  <c r="O174" i="1"/>
  <c r="M174" i="1"/>
  <c r="G174" i="1"/>
  <c r="F174" i="1"/>
  <c r="W173" i="1"/>
  <c r="K173" i="1"/>
  <c r="Y173" i="1"/>
  <c r="AA173" i="1"/>
  <c r="U173" i="1"/>
  <c r="S173" i="1"/>
  <c r="I173" i="1"/>
  <c r="Q173" i="1"/>
  <c r="O173" i="1"/>
  <c r="M173" i="1"/>
  <c r="G173" i="1"/>
  <c r="F173" i="1"/>
  <c r="W172" i="1"/>
  <c r="K172" i="1"/>
  <c r="Y172" i="1"/>
  <c r="AA172" i="1"/>
  <c r="U172" i="1"/>
  <c r="S172" i="1"/>
  <c r="I172" i="1"/>
  <c r="Q172" i="1"/>
  <c r="O172" i="1"/>
  <c r="M172" i="1"/>
  <c r="G172" i="1"/>
  <c r="F172" i="1"/>
  <c r="W171" i="1"/>
  <c r="K171" i="1"/>
  <c r="Y171" i="1"/>
  <c r="AA171" i="1"/>
  <c r="U171" i="1"/>
  <c r="S171" i="1"/>
  <c r="I171" i="1"/>
  <c r="Q171" i="1"/>
  <c r="O171" i="1"/>
  <c r="M171" i="1"/>
  <c r="G171" i="1"/>
  <c r="F171" i="1"/>
  <c r="W170" i="1"/>
  <c r="K170" i="1"/>
  <c r="Y170" i="1"/>
  <c r="AA170" i="1"/>
  <c r="U170" i="1"/>
  <c r="S170" i="1"/>
  <c r="I170" i="1"/>
  <c r="Q170" i="1"/>
  <c r="O170" i="1"/>
  <c r="M170" i="1"/>
  <c r="G170" i="1"/>
  <c r="F170" i="1"/>
  <c r="W169" i="1"/>
  <c r="K169" i="1"/>
  <c r="Y169" i="1"/>
  <c r="AA169" i="1"/>
  <c r="U169" i="1"/>
  <c r="S169" i="1"/>
  <c r="I169" i="1"/>
  <c r="Q169" i="1"/>
  <c r="O169" i="1"/>
  <c r="M169" i="1"/>
  <c r="G169" i="1"/>
  <c r="F169" i="1"/>
  <c r="W168" i="1"/>
  <c r="K168" i="1"/>
  <c r="Y168" i="1"/>
  <c r="AA168" i="1"/>
  <c r="U168" i="1"/>
  <c r="S168" i="1"/>
  <c r="I168" i="1"/>
  <c r="Q168" i="1"/>
  <c r="O168" i="1"/>
  <c r="M168" i="1"/>
  <c r="G168" i="1"/>
  <c r="F168" i="1"/>
  <c r="W167" i="1"/>
  <c r="K167" i="1"/>
  <c r="Y167" i="1"/>
  <c r="AA167" i="1"/>
  <c r="U167" i="1"/>
  <c r="S167" i="1"/>
  <c r="I167" i="1"/>
  <c r="Q167" i="1"/>
  <c r="O167" i="1"/>
  <c r="M167" i="1"/>
  <c r="G167" i="1"/>
  <c r="F167" i="1"/>
  <c r="W166" i="1"/>
  <c r="K166" i="1"/>
  <c r="Y166" i="1"/>
  <c r="AA166" i="1"/>
  <c r="U166" i="1"/>
  <c r="S166" i="1"/>
  <c r="I166" i="1"/>
  <c r="Q166" i="1"/>
  <c r="O166" i="1"/>
  <c r="M166" i="1"/>
  <c r="G166" i="1"/>
  <c r="F166" i="1"/>
  <c r="W165" i="1"/>
  <c r="K165" i="1"/>
  <c r="Y165" i="1"/>
  <c r="AA165" i="1"/>
  <c r="U165" i="1"/>
  <c r="S165" i="1"/>
  <c r="I165" i="1"/>
  <c r="Q165" i="1"/>
  <c r="O165" i="1"/>
  <c r="M165" i="1"/>
  <c r="G165" i="1"/>
  <c r="F165" i="1"/>
  <c r="W164" i="1"/>
  <c r="K164" i="1"/>
  <c r="Y164" i="1"/>
  <c r="AA164" i="1"/>
  <c r="U164" i="1"/>
  <c r="S164" i="1"/>
  <c r="I164" i="1"/>
  <c r="Q164" i="1"/>
  <c r="O164" i="1"/>
  <c r="M164" i="1"/>
  <c r="G164" i="1"/>
  <c r="F164" i="1"/>
  <c r="W163" i="1"/>
  <c r="K163" i="1"/>
  <c r="Y163" i="1"/>
  <c r="AA163" i="1"/>
  <c r="U163" i="1"/>
  <c r="S163" i="1"/>
  <c r="I163" i="1"/>
  <c r="Q163" i="1"/>
  <c r="O163" i="1"/>
  <c r="M163" i="1"/>
  <c r="G163" i="1"/>
  <c r="F163" i="1"/>
  <c r="W162" i="1"/>
  <c r="K162" i="1"/>
  <c r="Y162" i="1"/>
  <c r="AA162" i="1"/>
  <c r="U162" i="1"/>
  <c r="S162" i="1"/>
  <c r="I162" i="1"/>
  <c r="Q162" i="1"/>
  <c r="O162" i="1"/>
  <c r="M162" i="1"/>
  <c r="G162" i="1"/>
  <c r="F162" i="1"/>
  <c r="W161" i="1"/>
  <c r="K161" i="1"/>
  <c r="Y161" i="1"/>
  <c r="AA161" i="1"/>
  <c r="U161" i="1"/>
  <c r="S161" i="1"/>
  <c r="I161" i="1"/>
  <c r="Q161" i="1"/>
  <c r="O161" i="1"/>
  <c r="M161" i="1"/>
  <c r="G161" i="1"/>
  <c r="F161" i="1"/>
  <c r="W160" i="1"/>
  <c r="K160" i="1"/>
  <c r="Y160" i="1"/>
  <c r="AA160" i="1"/>
  <c r="U160" i="1"/>
  <c r="S160" i="1"/>
  <c r="I160" i="1"/>
  <c r="Q160" i="1"/>
  <c r="O160" i="1"/>
  <c r="M160" i="1"/>
  <c r="G160" i="1"/>
  <c r="F160" i="1"/>
  <c r="W159" i="1"/>
  <c r="K159" i="1"/>
  <c r="Y159" i="1"/>
  <c r="AA159" i="1"/>
  <c r="U159" i="1"/>
  <c r="S159" i="1"/>
  <c r="I159" i="1"/>
  <c r="Q159" i="1"/>
  <c r="O159" i="1"/>
  <c r="M159" i="1"/>
  <c r="G159" i="1"/>
  <c r="F159" i="1"/>
  <c r="W158" i="1"/>
  <c r="K158" i="1"/>
  <c r="Y158" i="1"/>
  <c r="AA158" i="1"/>
  <c r="U158" i="1"/>
  <c r="S158" i="1"/>
  <c r="I158" i="1"/>
  <c r="Q158" i="1"/>
  <c r="O158" i="1"/>
  <c r="M158" i="1"/>
  <c r="G158" i="1"/>
  <c r="F158" i="1"/>
  <c r="W157" i="1"/>
  <c r="K157" i="1"/>
  <c r="Y157" i="1"/>
  <c r="AA157" i="1"/>
  <c r="U157" i="1"/>
  <c r="S157" i="1"/>
  <c r="I157" i="1"/>
  <c r="Q157" i="1"/>
  <c r="O157" i="1"/>
  <c r="M157" i="1"/>
  <c r="G157" i="1"/>
  <c r="F157" i="1"/>
  <c r="W156" i="1"/>
  <c r="K156" i="1"/>
  <c r="Y156" i="1"/>
  <c r="AA156" i="1"/>
  <c r="U156" i="1"/>
  <c r="S156" i="1"/>
  <c r="I156" i="1"/>
  <c r="Q156" i="1"/>
  <c r="O156" i="1"/>
  <c r="M156" i="1"/>
  <c r="G156" i="1"/>
  <c r="F156" i="1"/>
  <c r="W155" i="1"/>
  <c r="K155" i="1"/>
  <c r="Y155" i="1"/>
  <c r="AA155" i="1"/>
  <c r="U155" i="1"/>
  <c r="S155" i="1"/>
  <c r="I155" i="1"/>
  <c r="Q155" i="1"/>
  <c r="O155" i="1"/>
  <c r="M155" i="1"/>
  <c r="G155" i="1"/>
  <c r="F155" i="1"/>
  <c r="W154" i="1"/>
  <c r="K154" i="1"/>
  <c r="Y154" i="1"/>
  <c r="AA154" i="1"/>
  <c r="U154" i="1"/>
  <c r="S154" i="1"/>
  <c r="I154" i="1"/>
  <c r="Q154" i="1"/>
  <c r="O154" i="1"/>
  <c r="M154" i="1"/>
  <c r="G154" i="1"/>
  <c r="F154" i="1"/>
  <c r="W153" i="1"/>
  <c r="K153" i="1"/>
  <c r="Y153" i="1"/>
  <c r="AA153" i="1"/>
  <c r="U153" i="1"/>
  <c r="S153" i="1"/>
  <c r="I153" i="1"/>
  <c r="Q153" i="1"/>
  <c r="O153" i="1"/>
  <c r="M153" i="1"/>
  <c r="G153" i="1"/>
  <c r="F153" i="1"/>
  <c r="W152" i="1"/>
  <c r="K152" i="1"/>
  <c r="Y152" i="1"/>
  <c r="AA152" i="1"/>
  <c r="U152" i="1"/>
  <c r="S152" i="1"/>
  <c r="I152" i="1"/>
  <c r="Q152" i="1"/>
  <c r="O152" i="1"/>
  <c r="M152" i="1"/>
  <c r="G152" i="1"/>
  <c r="F152" i="1"/>
  <c r="W151" i="1"/>
  <c r="K151" i="1"/>
  <c r="Y151" i="1"/>
  <c r="AA151" i="1"/>
  <c r="U151" i="1"/>
  <c r="S151" i="1"/>
  <c r="I151" i="1"/>
  <c r="Q151" i="1"/>
  <c r="O151" i="1"/>
  <c r="M151" i="1"/>
  <c r="G151" i="1"/>
  <c r="F151" i="1"/>
  <c r="W150" i="1"/>
  <c r="K150" i="1"/>
  <c r="Y150" i="1"/>
  <c r="AA150" i="1"/>
  <c r="U150" i="1"/>
  <c r="S150" i="1"/>
  <c r="I150" i="1"/>
  <c r="Q150" i="1"/>
  <c r="O150" i="1"/>
  <c r="M150" i="1"/>
  <c r="G150" i="1"/>
  <c r="F150" i="1"/>
  <c r="W149" i="1"/>
  <c r="K149" i="1"/>
  <c r="Y149" i="1"/>
  <c r="AA149" i="1"/>
  <c r="U149" i="1"/>
  <c r="S149" i="1"/>
  <c r="I149" i="1"/>
  <c r="Q149" i="1"/>
  <c r="O149" i="1"/>
  <c r="M149" i="1"/>
  <c r="G149" i="1"/>
  <c r="F149" i="1"/>
  <c r="W148" i="1"/>
  <c r="K148" i="1"/>
  <c r="Y148" i="1"/>
  <c r="AA148" i="1"/>
  <c r="U148" i="1"/>
  <c r="S148" i="1"/>
  <c r="I148" i="1"/>
  <c r="Q148" i="1"/>
  <c r="O148" i="1"/>
  <c r="M148" i="1"/>
  <c r="G148" i="1"/>
  <c r="F148" i="1"/>
  <c r="W147" i="1"/>
  <c r="K147" i="1"/>
  <c r="Y147" i="1"/>
  <c r="AA147" i="1"/>
  <c r="U147" i="1"/>
  <c r="S147" i="1"/>
  <c r="I147" i="1"/>
  <c r="Q147" i="1"/>
  <c r="O147" i="1"/>
  <c r="M147" i="1"/>
  <c r="G147" i="1"/>
  <c r="F147" i="1"/>
  <c r="W146" i="1"/>
  <c r="K146" i="1"/>
  <c r="Y146" i="1"/>
  <c r="AA146" i="1"/>
  <c r="U146" i="1"/>
  <c r="S146" i="1"/>
  <c r="I146" i="1"/>
  <c r="Q146" i="1"/>
  <c r="O146" i="1"/>
  <c r="M146" i="1"/>
  <c r="G146" i="1"/>
  <c r="F146" i="1"/>
  <c r="W145" i="1"/>
  <c r="K145" i="1"/>
  <c r="Y145" i="1"/>
  <c r="AA145" i="1"/>
  <c r="U145" i="1"/>
  <c r="S145" i="1"/>
  <c r="I145" i="1"/>
  <c r="Q145" i="1"/>
  <c r="O145" i="1"/>
  <c r="M145" i="1"/>
  <c r="G145" i="1"/>
  <c r="F145" i="1"/>
  <c r="W144" i="1"/>
  <c r="K144" i="1"/>
  <c r="Y144" i="1"/>
  <c r="AA144" i="1"/>
  <c r="U144" i="1"/>
  <c r="S144" i="1"/>
  <c r="I144" i="1"/>
  <c r="Q144" i="1"/>
  <c r="O144" i="1"/>
  <c r="M144" i="1"/>
  <c r="G144" i="1"/>
  <c r="F144" i="1"/>
  <c r="W143" i="1"/>
  <c r="K143" i="1"/>
  <c r="Y143" i="1"/>
  <c r="AA143" i="1"/>
  <c r="U143" i="1"/>
  <c r="S143" i="1"/>
  <c r="I143" i="1"/>
  <c r="Q143" i="1"/>
  <c r="O143" i="1"/>
  <c r="M143" i="1"/>
  <c r="G143" i="1"/>
  <c r="F143" i="1"/>
  <c r="W142" i="1"/>
  <c r="K142" i="1"/>
  <c r="Y142" i="1"/>
  <c r="AA142" i="1"/>
  <c r="U142" i="1"/>
  <c r="S142" i="1"/>
  <c r="I142" i="1"/>
  <c r="Q142" i="1"/>
  <c r="O142" i="1"/>
  <c r="M142" i="1"/>
  <c r="G142" i="1"/>
  <c r="F142" i="1"/>
  <c r="W141" i="1"/>
  <c r="K141" i="1"/>
  <c r="Y141" i="1"/>
  <c r="AA141" i="1"/>
  <c r="U141" i="1"/>
  <c r="S141" i="1"/>
  <c r="I141" i="1"/>
  <c r="Q141" i="1"/>
  <c r="O141" i="1"/>
  <c r="M141" i="1"/>
  <c r="G141" i="1"/>
  <c r="F141" i="1"/>
  <c r="W140" i="1"/>
  <c r="K140" i="1"/>
  <c r="Y140" i="1"/>
  <c r="AA140" i="1"/>
  <c r="U140" i="1"/>
  <c r="S140" i="1"/>
  <c r="I140" i="1"/>
  <c r="Q140" i="1"/>
  <c r="O140" i="1"/>
  <c r="M140" i="1"/>
  <c r="G140" i="1"/>
  <c r="F140" i="1"/>
  <c r="W139" i="1"/>
  <c r="K139" i="1"/>
  <c r="Y139" i="1"/>
  <c r="AA139" i="1"/>
  <c r="U139" i="1"/>
  <c r="S139" i="1"/>
  <c r="I139" i="1"/>
  <c r="Q139" i="1"/>
  <c r="O139" i="1"/>
  <c r="M139" i="1"/>
  <c r="G139" i="1"/>
  <c r="F139" i="1"/>
  <c r="W138" i="1"/>
  <c r="K138" i="1"/>
  <c r="Y138" i="1"/>
  <c r="AA138" i="1"/>
  <c r="U138" i="1"/>
  <c r="S138" i="1"/>
  <c r="I138" i="1"/>
  <c r="Q138" i="1"/>
  <c r="O138" i="1"/>
  <c r="M138" i="1"/>
  <c r="G138" i="1"/>
  <c r="F138" i="1"/>
  <c r="W137" i="1"/>
  <c r="K137" i="1"/>
  <c r="Y137" i="1"/>
  <c r="AA137" i="1"/>
  <c r="U137" i="1"/>
  <c r="S137" i="1"/>
  <c r="I137" i="1"/>
  <c r="Q137" i="1"/>
  <c r="O137" i="1"/>
  <c r="M137" i="1"/>
  <c r="G137" i="1"/>
  <c r="F137" i="1"/>
  <c r="W136" i="1"/>
  <c r="K136" i="1"/>
  <c r="Y136" i="1"/>
  <c r="AA136" i="1"/>
  <c r="U136" i="1"/>
  <c r="S136" i="1"/>
  <c r="I136" i="1"/>
  <c r="Q136" i="1"/>
  <c r="O136" i="1"/>
  <c r="M136" i="1"/>
  <c r="G136" i="1"/>
  <c r="F136" i="1"/>
  <c r="W135" i="1"/>
  <c r="K135" i="1"/>
  <c r="Y135" i="1"/>
  <c r="AA135" i="1"/>
  <c r="U135" i="1"/>
  <c r="S135" i="1"/>
  <c r="I135" i="1"/>
  <c r="Q135" i="1"/>
  <c r="O135" i="1"/>
  <c r="M135" i="1"/>
  <c r="G135" i="1"/>
  <c r="F135" i="1"/>
  <c r="W134" i="1"/>
  <c r="K134" i="1"/>
  <c r="Y134" i="1"/>
  <c r="AA134" i="1"/>
  <c r="U134" i="1"/>
  <c r="S134" i="1"/>
  <c r="I134" i="1"/>
  <c r="Q134" i="1"/>
  <c r="O134" i="1"/>
  <c r="M134" i="1"/>
  <c r="G134" i="1"/>
  <c r="F134" i="1"/>
  <c r="W133" i="1"/>
  <c r="K133" i="1"/>
  <c r="Y133" i="1"/>
  <c r="AA133" i="1"/>
  <c r="U133" i="1"/>
  <c r="S133" i="1"/>
  <c r="I133" i="1"/>
  <c r="Q133" i="1"/>
  <c r="O133" i="1"/>
  <c r="M133" i="1"/>
  <c r="G133" i="1"/>
  <c r="F133" i="1"/>
  <c r="W132" i="1"/>
  <c r="K132" i="1"/>
  <c r="Y132" i="1"/>
  <c r="AA132" i="1"/>
  <c r="U132" i="1"/>
  <c r="S132" i="1"/>
  <c r="I132" i="1"/>
  <c r="Q132" i="1"/>
  <c r="O132" i="1"/>
  <c r="M132" i="1"/>
  <c r="G132" i="1"/>
  <c r="F132" i="1"/>
  <c r="W131" i="1"/>
  <c r="K131" i="1"/>
  <c r="Y131" i="1"/>
  <c r="AA131" i="1"/>
  <c r="U131" i="1"/>
  <c r="S131" i="1"/>
  <c r="I131" i="1"/>
  <c r="Q131" i="1"/>
  <c r="O131" i="1"/>
  <c r="M131" i="1"/>
  <c r="G131" i="1"/>
  <c r="F131" i="1"/>
  <c r="W130" i="1"/>
  <c r="K130" i="1"/>
  <c r="Y130" i="1"/>
  <c r="AA130" i="1"/>
  <c r="U130" i="1"/>
  <c r="S130" i="1"/>
  <c r="I130" i="1"/>
  <c r="Q130" i="1"/>
  <c r="O130" i="1"/>
  <c r="M130" i="1"/>
  <c r="G130" i="1"/>
  <c r="F130" i="1"/>
  <c r="W129" i="1"/>
  <c r="K129" i="1"/>
  <c r="Y129" i="1"/>
  <c r="AA129" i="1"/>
  <c r="U129" i="1"/>
  <c r="S129" i="1"/>
  <c r="I129" i="1"/>
  <c r="Q129" i="1"/>
  <c r="O129" i="1"/>
  <c r="M129" i="1"/>
  <c r="G129" i="1"/>
  <c r="F129" i="1"/>
  <c r="W128" i="1"/>
  <c r="K128" i="1"/>
  <c r="Y128" i="1"/>
  <c r="AA128" i="1"/>
  <c r="U128" i="1"/>
  <c r="S128" i="1"/>
  <c r="I128" i="1"/>
  <c r="Q128" i="1"/>
  <c r="O128" i="1"/>
  <c r="M128" i="1"/>
  <c r="G128" i="1"/>
  <c r="F128" i="1"/>
  <c r="W127" i="1"/>
  <c r="K127" i="1"/>
  <c r="Y127" i="1"/>
  <c r="AA127" i="1"/>
  <c r="U127" i="1"/>
  <c r="S127" i="1"/>
  <c r="I127" i="1"/>
  <c r="Q127" i="1"/>
  <c r="O127" i="1"/>
  <c r="M127" i="1"/>
  <c r="G127" i="1"/>
  <c r="F127" i="1"/>
  <c r="W126" i="1"/>
  <c r="K126" i="1"/>
  <c r="Y126" i="1"/>
  <c r="AA126" i="1"/>
  <c r="U126" i="1"/>
  <c r="S126" i="1"/>
  <c r="I126" i="1"/>
  <c r="Q126" i="1"/>
  <c r="O126" i="1"/>
  <c r="M126" i="1"/>
  <c r="G126" i="1"/>
  <c r="F126" i="1"/>
  <c r="W125" i="1"/>
  <c r="K125" i="1"/>
  <c r="Y125" i="1"/>
  <c r="AA125" i="1"/>
  <c r="U125" i="1"/>
  <c r="S125" i="1"/>
  <c r="I125" i="1"/>
  <c r="Q125" i="1"/>
  <c r="O125" i="1"/>
  <c r="M125" i="1"/>
  <c r="G125" i="1"/>
  <c r="F125" i="1"/>
  <c r="W124" i="1"/>
  <c r="K124" i="1"/>
  <c r="Y124" i="1"/>
  <c r="AA124" i="1"/>
  <c r="U124" i="1"/>
  <c r="S124" i="1"/>
  <c r="I124" i="1"/>
  <c r="Q124" i="1"/>
  <c r="O124" i="1"/>
  <c r="M124" i="1"/>
  <c r="G124" i="1"/>
  <c r="F124" i="1"/>
  <c r="W123" i="1"/>
  <c r="K123" i="1"/>
  <c r="Y123" i="1"/>
  <c r="AA123" i="1"/>
  <c r="U123" i="1"/>
  <c r="S123" i="1"/>
  <c r="I123" i="1"/>
  <c r="Q123" i="1"/>
  <c r="O123" i="1"/>
  <c r="M123" i="1"/>
  <c r="G123" i="1"/>
  <c r="F123" i="1"/>
  <c r="W122" i="1"/>
  <c r="K122" i="1"/>
  <c r="Y122" i="1"/>
  <c r="AA122" i="1"/>
  <c r="U122" i="1"/>
  <c r="S122" i="1"/>
  <c r="I122" i="1"/>
  <c r="Q122" i="1"/>
  <c r="O122" i="1"/>
  <c r="M122" i="1"/>
  <c r="G122" i="1"/>
  <c r="F122" i="1"/>
  <c r="W121" i="1"/>
  <c r="K121" i="1"/>
  <c r="Y121" i="1"/>
  <c r="AA121" i="1"/>
  <c r="U121" i="1"/>
  <c r="S121" i="1"/>
  <c r="I121" i="1"/>
  <c r="Q121" i="1"/>
  <c r="O121" i="1"/>
  <c r="M121" i="1"/>
  <c r="G121" i="1"/>
  <c r="F121" i="1"/>
  <c r="W120" i="1"/>
  <c r="K120" i="1"/>
  <c r="Y120" i="1"/>
  <c r="AA120" i="1"/>
  <c r="U120" i="1"/>
  <c r="S120" i="1"/>
  <c r="I120" i="1"/>
  <c r="Q120" i="1"/>
  <c r="O120" i="1"/>
  <c r="M120" i="1"/>
  <c r="G120" i="1"/>
  <c r="F120" i="1"/>
  <c r="W119" i="1"/>
  <c r="K119" i="1"/>
  <c r="Y119" i="1"/>
  <c r="AA119" i="1"/>
  <c r="U119" i="1"/>
  <c r="S119" i="1"/>
  <c r="I119" i="1"/>
  <c r="Q119" i="1"/>
  <c r="O119" i="1"/>
  <c r="M119" i="1"/>
  <c r="G119" i="1"/>
  <c r="F119" i="1"/>
  <c r="W118" i="1"/>
  <c r="K118" i="1"/>
  <c r="Y118" i="1"/>
  <c r="AA118" i="1"/>
  <c r="U118" i="1"/>
  <c r="S118" i="1"/>
  <c r="I118" i="1"/>
  <c r="Q118" i="1"/>
  <c r="O118" i="1"/>
  <c r="M118" i="1"/>
  <c r="G118" i="1"/>
  <c r="F118" i="1"/>
  <c r="W117" i="1"/>
  <c r="K117" i="1"/>
  <c r="Y117" i="1"/>
  <c r="AA117" i="1"/>
  <c r="U117" i="1"/>
  <c r="S117" i="1"/>
  <c r="I117" i="1"/>
  <c r="Q117" i="1"/>
  <c r="O117" i="1"/>
  <c r="M117" i="1"/>
  <c r="G117" i="1"/>
  <c r="F117" i="1"/>
  <c r="W116" i="1"/>
  <c r="K116" i="1"/>
  <c r="Y116" i="1"/>
  <c r="AA116" i="1"/>
  <c r="U116" i="1"/>
  <c r="S116" i="1"/>
  <c r="I116" i="1"/>
  <c r="Q116" i="1"/>
  <c r="O116" i="1"/>
  <c r="M116" i="1"/>
  <c r="G116" i="1"/>
  <c r="F116" i="1"/>
  <c r="W115" i="1"/>
  <c r="K115" i="1"/>
  <c r="Y115" i="1"/>
  <c r="AA115" i="1"/>
  <c r="U115" i="1"/>
  <c r="S115" i="1"/>
  <c r="I115" i="1"/>
  <c r="Q115" i="1"/>
  <c r="O115" i="1"/>
  <c r="M115" i="1"/>
  <c r="G115" i="1"/>
  <c r="F115" i="1"/>
  <c r="W114" i="1"/>
  <c r="K114" i="1"/>
  <c r="Y114" i="1"/>
  <c r="AA114" i="1"/>
  <c r="U114" i="1"/>
  <c r="S114" i="1"/>
  <c r="I114" i="1"/>
  <c r="Q114" i="1"/>
  <c r="O114" i="1"/>
  <c r="M114" i="1"/>
  <c r="G114" i="1"/>
  <c r="F114" i="1"/>
  <c r="W113" i="1"/>
  <c r="K113" i="1"/>
  <c r="Y113" i="1"/>
  <c r="AA113" i="1"/>
  <c r="U113" i="1"/>
  <c r="S113" i="1"/>
  <c r="I113" i="1"/>
  <c r="Q113" i="1"/>
  <c r="O113" i="1"/>
  <c r="M113" i="1"/>
  <c r="G113" i="1"/>
  <c r="F113" i="1"/>
  <c r="W112" i="1"/>
  <c r="K112" i="1"/>
  <c r="Y112" i="1"/>
  <c r="AA112" i="1"/>
  <c r="U112" i="1"/>
  <c r="S112" i="1"/>
  <c r="I112" i="1"/>
  <c r="Q112" i="1"/>
  <c r="O112" i="1"/>
  <c r="M112" i="1"/>
  <c r="G112" i="1"/>
  <c r="F112" i="1"/>
  <c r="W111" i="1"/>
  <c r="K111" i="1"/>
  <c r="Y111" i="1"/>
  <c r="AA111" i="1"/>
  <c r="U111" i="1"/>
  <c r="S111" i="1"/>
  <c r="I111" i="1"/>
  <c r="Q111" i="1"/>
  <c r="O111" i="1"/>
  <c r="M111" i="1"/>
  <c r="G111" i="1"/>
  <c r="F111" i="1"/>
  <c r="W110" i="1"/>
  <c r="K110" i="1"/>
  <c r="Y110" i="1"/>
  <c r="AA110" i="1"/>
  <c r="U110" i="1"/>
  <c r="S110" i="1"/>
  <c r="I110" i="1"/>
  <c r="Q110" i="1"/>
  <c r="O110" i="1"/>
  <c r="M110" i="1"/>
  <c r="G110" i="1"/>
  <c r="F110" i="1"/>
  <c r="W109" i="1"/>
  <c r="K109" i="1"/>
  <c r="Y109" i="1"/>
  <c r="AA109" i="1"/>
  <c r="U109" i="1"/>
  <c r="S109" i="1"/>
  <c r="I109" i="1"/>
  <c r="Q109" i="1"/>
  <c r="O109" i="1"/>
  <c r="M109" i="1"/>
  <c r="G109" i="1"/>
  <c r="F109" i="1"/>
  <c r="W108" i="1"/>
  <c r="K108" i="1"/>
  <c r="Y108" i="1"/>
  <c r="AA108" i="1"/>
  <c r="U108" i="1"/>
  <c r="S108" i="1"/>
  <c r="I108" i="1"/>
  <c r="Q108" i="1"/>
  <c r="O108" i="1"/>
  <c r="M108" i="1"/>
  <c r="G108" i="1"/>
  <c r="F108" i="1"/>
  <c r="W107" i="1"/>
  <c r="K107" i="1"/>
  <c r="Y107" i="1"/>
  <c r="AA107" i="1"/>
  <c r="U107" i="1"/>
  <c r="S107" i="1"/>
  <c r="I107" i="1"/>
  <c r="Q107" i="1"/>
  <c r="O107" i="1"/>
  <c r="M107" i="1"/>
  <c r="G107" i="1"/>
  <c r="F107" i="1"/>
  <c r="W106" i="1"/>
  <c r="K106" i="1"/>
  <c r="Y106" i="1"/>
  <c r="AA106" i="1"/>
  <c r="U106" i="1"/>
  <c r="S106" i="1"/>
  <c r="I106" i="1"/>
  <c r="Q106" i="1"/>
  <c r="O106" i="1"/>
  <c r="M106" i="1"/>
  <c r="G106" i="1"/>
  <c r="F106" i="1"/>
  <c r="W105" i="1"/>
  <c r="K105" i="1"/>
  <c r="Y105" i="1"/>
  <c r="AA105" i="1"/>
  <c r="U105" i="1"/>
  <c r="S105" i="1"/>
  <c r="I105" i="1"/>
  <c r="Q105" i="1"/>
  <c r="O105" i="1"/>
  <c r="M105" i="1"/>
  <c r="G105" i="1"/>
  <c r="F105" i="1"/>
  <c r="W104" i="1"/>
  <c r="K104" i="1"/>
  <c r="Y104" i="1"/>
  <c r="AA104" i="1"/>
  <c r="U104" i="1"/>
  <c r="S104" i="1"/>
  <c r="I104" i="1"/>
  <c r="Q104" i="1"/>
  <c r="O104" i="1"/>
  <c r="M104" i="1"/>
  <c r="G104" i="1"/>
  <c r="F104" i="1"/>
  <c r="W103" i="1"/>
  <c r="K103" i="1"/>
  <c r="Y103" i="1"/>
  <c r="AA103" i="1"/>
  <c r="U103" i="1"/>
  <c r="S103" i="1"/>
  <c r="I103" i="1"/>
  <c r="Q103" i="1"/>
  <c r="O103" i="1"/>
  <c r="M103" i="1"/>
  <c r="G103" i="1"/>
  <c r="F103" i="1"/>
  <c r="W102" i="1"/>
  <c r="K102" i="1"/>
  <c r="Y102" i="1"/>
  <c r="AA102" i="1"/>
  <c r="U102" i="1"/>
  <c r="S102" i="1"/>
  <c r="I102" i="1"/>
  <c r="Q102" i="1"/>
  <c r="O102" i="1"/>
  <c r="M102" i="1"/>
  <c r="G102" i="1"/>
  <c r="F102" i="1"/>
  <c r="W101" i="1"/>
  <c r="K101" i="1"/>
  <c r="Y101" i="1"/>
  <c r="AA101" i="1"/>
  <c r="U101" i="1"/>
  <c r="S101" i="1"/>
  <c r="I101" i="1"/>
  <c r="Q101" i="1"/>
  <c r="O101" i="1"/>
  <c r="M101" i="1"/>
  <c r="G101" i="1"/>
  <c r="F101" i="1"/>
  <c r="W100" i="1"/>
  <c r="K100" i="1"/>
  <c r="Y100" i="1"/>
  <c r="AA100" i="1"/>
  <c r="U100" i="1"/>
  <c r="S100" i="1"/>
  <c r="I100" i="1"/>
  <c r="Q100" i="1"/>
  <c r="O100" i="1"/>
  <c r="M100" i="1"/>
  <c r="G100" i="1"/>
  <c r="F100" i="1"/>
  <c r="W99" i="1"/>
  <c r="K99" i="1"/>
  <c r="Y99" i="1"/>
  <c r="AA99" i="1"/>
  <c r="U99" i="1"/>
  <c r="S99" i="1"/>
  <c r="I99" i="1"/>
  <c r="Q99" i="1"/>
  <c r="O99" i="1"/>
  <c r="M99" i="1"/>
  <c r="G99" i="1"/>
  <c r="F99" i="1"/>
  <c r="W98" i="1"/>
  <c r="K98" i="1"/>
  <c r="Y98" i="1"/>
  <c r="AA98" i="1"/>
  <c r="U98" i="1"/>
  <c r="S98" i="1"/>
  <c r="I98" i="1"/>
  <c r="Q98" i="1"/>
  <c r="O98" i="1"/>
  <c r="M98" i="1"/>
  <c r="G98" i="1"/>
  <c r="F98" i="1"/>
  <c r="W97" i="1"/>
  <c r="K97" i="1"/>
  <c r="Y97" i="1"/>
  <c r="AA97" i="1"/>
  <c r="U97" i="1"/>
  <c r="S97" i="1"/>
  <c r="I97" i="1"/>
  <c r="Q97" i="1"/>
  <c r="O97" i="1"/>
  <c r="M97" i="1"/>
  <c r="G97" i="1"/>
  <c r="F97" i="1"/>
  <c r="W96" i="1"/>
  <c r="K96" i="1"/>
  <c r="Y96" i="1"/>
  <c r="AA96" i="1"/>
  <c r="U96" i="1"/>
  <c r="S96" i="1"/>
  <c r="I96" i="1"/>
  <c r="Q96" i="1"/>
  <c r="O96" i="1"/>
  <c r="M96" i="1"/>
  <c r="G96" i="1"/>
  <c r="F96" i="1"/>
  <c r="W95" i="1"/>
  <c r="K95" i="1"/>
  <c r="Y95" i="1"/>
  <c r="AA95" i="1"/>
  <c r="U95" i="1"/>
  <c r="S95" i="1"/>
  <c r="I95" i="1"/>
  <c r="Q95" i="1"/>
  <c r="O95" i="1"/>
  <c r="M95" i="1"/>
  <c r="G95" i="1"/>
  <c r="F95" i="1"/>
  <c r="W94" i="1"/>
  <c r="K94" i="1"/>
  <c r="Y94" i="1"/>
  <c r="AA94" i="1"/>
  <c r="U94" i="1"/>
  <c r="S94" i="1"/>
  <c r="I94" i="1"/>
  <c r="Q94" i="1"/>
  <c r="O94" i="1"/>
  <c r="M94" i="1"/>
  <c r="G94" i="1"/>
  <c r="F94" i="1"/>
  <c r="W93" i="1"/>
  <c r="K93" i="1"/>
  <c r="Y93" i="1"/>
  <c r="AA93" i="1"/>
  <c r="U93" i="1"/>
  <c r="S93" i="1"/>
  <c r="I93" i="1"/>
  <c r="Q93" i="1"/>
  <c r="O93" i="1"/>
  <c r="M93" i="1"/>
  <c r="G93" i="1"/>
  <c r="F93" i="1"/>
  <c r="W92" i="1"/>
  <c r="K92" i="1"/>
  <c r="Y92" i="1"/>
  <c r="AA92" i="1"/>
  <c r="U92" i="1"/>
  <c r="S92" i="1"/>
  <c r="I92" i="1"/>
  <c r="Q92" i="1"/>
  <c r="O92" i="1"/>
  <c r="M92" i="1"/>
  <c r="G92" i="1"/>
  <c r="F92" i="1"/>
  <c r="W91" i="1"/>
  <c r="K91" i="1"/>
  <c r="Y91" i="1"/>
  <c r="AA91" i="1"/>
  <c r="U91" i="1"/>
  <c r="S91" i="1"/>
  <c r="I91" i="1"/>
  <c r="Q91" i="1"/>
  <c r="O91" i="1"/>
  <c r="M91" i="1"/>
  <c r="G91" i="1"/>
  <c r="F91" i="1"/>
  <c r="W90" i="1"/>
  <c r="K90" i="1"/>
  <c r="Y90" i="1"/>
  <c r="AA90" i="1"/>
  <c r="U90" i="1"/>
  <c r="S90" i="1"/>
  <c r="I90" i="1"/>
  <c r="Q90" i="1"/>
  <c r="O90" i="1"/>
  <c r="M90" i="1"/>
  <c r="G90" i="1"/>
  <c r="F90" i="1"/>
  <c r="W89" i="1"/>
  <c r="K89" i="1"/>
  <c r="Y89" i="1"/>
  <c r="AA89" i="1"/>
  <c r="U89" i="1"/>
  <c r="S89" i="1"/>
  <c r="I89" i="1"/>
  <c r="Q89" i="1"/>
  <c r="O89" i="1"/>
  <c r="M89" i="1"/>
  <c r="G89" i="1"/>
  <c r="F89" i="1"/>
  <c r="W88" i="1"/>
  <c r="K88" i="1"/>
  <c r="Y88" i="1"/>
  <c r="AA88" i="1"/>
  <c r="U88" i="1"/>
  <c r="S88" i="1"/>
  <c r="I88" i="1"/>
  <c r="Q88" i="1"/>
  <c r="O88" i="1"/>
  <c r="M88" i="1"/>
  <c r="G88" i="1"/>
  <c r="F88" i="1"/>
  <c r="W87" i="1"/>
  <c r="K87" i="1"/>
  <c r="Y87" i="1"/>
  <c r="AA87" i="1"/>
  <c r="U87" i="1"/>
  <c r="S87" i="1"/>
  <c r="I87" i="1"/>
  <c r="Q87" i="1"/>
  <c r="O87" i="1"/>
  <c r="M87" i="1"/>
  <c r="G87" i="1"/>
  <c r="F87" i="1"/>
  <c r="W86" i="1"/>
  <c r="K86" i="1"/>
  <c r="Y86" i="1"/>
  <c r="AA86" i="1"/>
  <c r="U86" i="1"/>
  <c r="S86" i="1"/>
  <c r="I86" i="1"/>
  <c r="Q86" i="1"/>
  <c r="O86" i="1"/>
  <c r="M86" i="1"/>
  <c r="G86" i="1"/>
  <c r="F86" i="1"/>
  <c r="W85" i="1"/>
  <c r="K85" i="1"/>
  <c r="Y85" i="1"/>
  <c r="AA85" i="1"/>
  <c r="U85" i="1"/>
  <c r="S85" i="1"/>
  <c r="I85" i="1"/>
  <c r="Q85" i="1"/>
  <c r="O85" i="1"/>
  <c r="M85" i="1"/>
  <c r="G85" i="1"/>
  <c r="F85" i="1"/>
  <c r="W84" i="1"/>
  <c r="K84" i="1"/>
  <c r="Y84" i="1"/>
  <c r="AA84" i="1"/>
  <c r="U84" i="1"/>
  <c r="S84" i="1"/>
  <c r="I84" i="1"/>
  <c r="Q84" i="1"/>
  <c r="O84" i="1"/>
  <c r="M84" i="1"/>
  <c r="G84" i="1"/>
  <c r="F84" i="1"/>
  <c r="W83" i="1"/>
  <c r="K83" i="1"/>
  <c r="Y83" i="1"/>
  <c r="AA83" i="1"/>
  <c r="U83" i="1"/>
  <c r="S83" i="1"/>
  <c r="I83" i="1"/>
  <c r="Q83" i="1"/>
  <c r="O83" i="1"/>
  <c r="M83" i="1"/>
  <c r="G83" i="1"/>
  <c r="F83" i="1"/>
  <c r="W82" i="1"/>
  <c r="K82" i="1"/>
  <c r="Y82" i="1"/>
  <c r="AA82" i="1"/>
  <c r="U82" i="1"/>
  <c r="S82" i="1"/>
  <c r="I82" i="1"/>
  <c r="Q82" i="1"/>
  <c r="O82" i="1"/>
  <c r="M82" i="1"/>
  <c r="G82" i="1"/>
  <c r="F82" i="1"/>
  <c r="W81" i="1"/>
  <c r="K81" i="1"/>
  <c r="Y81" i="1"/>
  <c r="AA81" i="1"/>
  <c r="U81" i="1"/>
  <c r="S81" i="1"/>
  <c r="I81" i="1"/>
  <c r="Q81" i="1"/>
  <c r="O81" i="1"/>
  <c r="M81" i="1"/>
  <c r="G81" i="1"/>
  <c r="F81" i="1"/>
  <c r="W80" i="1"/>
  <c r="K80" i="1"/>
  <c r="Y80" i="1"/>
  <c r="AA80" i="1"/>
  <c r="U80" i="1"/>
  <c r="S80" i="1"/>
  <c r="I80" i="1"/>
  <c r="Q80" i="1"/>
  <c r="O80" i="1"/>
  <c r="M80" i="1"/>
  <c r="G80" i="1"/>
  <c r="F80" i="1"/>
  <c r="W79" i="1"/>
  <c r="K79" i="1"/>
  <c r="Y79" i="1"/>
  <c r="AA79" i="1"/>
  <c r="U79" i="1"/>
  <c r="S79" i="1"/>
  <c r="I79" i="1"/>
  <c r="Q79" i="1"/>
  <c r="O79" i="1"/>
  <c r="M79" i="1"/>
  <c r="G79" i="1"/>
  <c r="F79" i="1"/>
  <c r="W78" i="1"/>
  <c r="K78" i="1"/>
  <c r="Y78" i="1"/>
  <c r="AA78" i="1"/>
  <c r="U78" i="1"/>
  <c r="S78" i="1"/>
  <c r="I78" i="1"/>
  <c r="Q78" i="1"/>
  <c r="O78" i="1"/>
  <c r="M78" i="1"/>
  <c r="G78" i="1"/>
  <c r="F78" i="1"/>
  <c r="W77" i="1"/>
  <c r="K77" i="1"/>
  <c r="Y77" i="1"/>
  <c r="AA77" i="1"/>
  <c r="U77" i="1"/>
  <c r="S77" i="1"/>
  <c r="I77" i="1"/>
  <c r="Q77" i="1"/>
  <c r="O77" i="1"/>
  <c r="M77" i="1"/>
  <c r="G77" i="1"/>
  <c r="F77" i="1"/>
  <c r="W76" i="1"/>
  <c r="K76" i="1"/>
  <c r="Y76" i="1"/>
  <c r="AA76" i="1"/>
  <c r="U76" i="1"/>
  <c r="S76" i="1"/>
  <c r="I76" i="1"/>
  <c r="Q76" i="1"/>
  <c r="O76" i="1"/>
  <c r="M76" i="1"/>
  <c r="G76" i="1"/>
  <c r="F76" i="1"/>
  <c r="W75" i="1"/>
  <c r="K75" i="1"/>
  <c r="Y75" i="1"/>
  <c r="AA75" i="1"/>
  <c r="U75" i="1"/>
  <c r="S75" i="1"/>
  <c r="I75" i="1"/>
  <c r="Q75" i="1"/>
  <c r="O75" i="1"/>
  <c r="M75" i="1"/>
  <c r="G75" i="1"/>
  <c r="F75" i="1"/>
  <c r="W74" i="1"/>
  <c r="K74" i="1"/>
  <c r="Y74" i="1"/>
  <c r="AA74" i="1"/>
  <c r="U74" i="1"/>
  <c r="S74" i="1"/>
  <c r="I74" i="1"/>
  <c r="Q74" i="1"/>
  <c r="O74" i="1"/>
  <c r="M74" i="1"/>
  <c r="G74" i="1"/>
  <c r="F74" i="1"/>
  <c r="W73" i="1"/>
  <c r="K73" i="1"/>
  <c r="Y73" i="1"/>
  <c r="AA73" i="1"/>
  <c r="U73" i="1"/>
  <c r="S73" i="1"/>
  <c r="I73" i="1"/>
  <c r="Q73" i="1"/>
  <c r="O73" i="1"/>
  <c r="M73" i="1"/>
  <c r="G73" i="1"/>
  <c r="F73" i="1"/>
  <c r="W72" i="1"/>
  <c r="K72" i="1"/>
  <c r="Y72" i="1"/>
  <c r="AA72" i="1"/>
  <c r="U72" i="1"/>
  <c r="S72" i="1"/>
  <c r="I72" i="1"/>
  <c r="Q72" i="1"/>
  <c r="O72" i="1"/>
  <c r="M72" i="1"/>
  <c r="G72" i="1"/>
  <c r="F72" i="1"/>
  <c r="W71" i="1"/>
  <c r="K71" i="1"/>
  <c r="Y71" i="1"/>
  <c r="AA71" i="1"/>
  <c r="U71" i="1"/>
  <c r="S71" i="1"/>
  <c r="I71" i="1"/>
  <c r="Q71" i="1"/>
  <c r="O71" i="1"/>
  <c r="M71" i="1"/>
  <c r="G71" i="1"/>
  <c r="F71" i="1"/>
  <c r="W70" i="1"/>
  <c r="K70" i="1"/>
  <c r="Y70" i="1"/>
  <c r="AA70" i="1"/>
  <c r="U70" i="1"/>
  <c r="S70" i="1"/>
  <c r="I70" i="1"/>
  <c r="Q70" i="1"/>
  <c r="O70" i="1"/>
  <c r="M70" i="1"/>
  <c r="G70" i="1"/>
  <c r="F70" i="1"/>
  <c r="W69" i="1"/>
  <c r="K69" i="1"/>
  <c r="Y69" i="1"/>
  <c r="AA69" i="1"/>
  <c r="U69" i="1"/>
  <c r="S69" i="1"/>
  <c r="I69" i="1"/>
  <c r="Q69" i="1"/>
  <c r="O69" i="1"/>
  <c r="M69" i="1"/>
  <c r="G69" i="1"/>
  <c r="F69" i="1"/>
  <c r="W68" i="1"/>
  <c r="K68" i="1"/>
  <c r="Y68" i="1"/>
  <c r="AA68" i="1"/>
  <c r="U68" i="1"/>
  <c r="S68" i="1"/>
  <c r="I68" i="1"/>
  <c r="Q68" i="1"/>
  <c r="O68" i="1"/>
  <c r="M68" i="1"/>
  <c r="G68" i="1"/>
  <c r="F68" i="1"/>
  <c r="W67" i="1"/>
  <c r="K67" i="1"/>
  <c r="Y67" i="1"/>
  <c r="AA67" i="1"/>
  <c r="U67" i="1"/>
  <c r="S67" i="1"/>
  <c r="I67" i="1"/>
  <c r="Q67" i="1"/>
  <c r="O67" i="1"/>
  <c r="M67" i="1"/>
  <c r="G67" i="1"/>
  <c r="F67" i="1"/>
  <c r="W66" i="1"/>
  <c r="K66" i="1"/>
  <c r="Y66" i="1"/>
  <c r="AA66" i="1"/>
  <c r="U66" i="1"/>
  <c r="S66" i="1"/>
  <c r="I66" i="1"/>
  <c r="Q66" i="1"/>
  <c r="O66" i="1"/>
  <c r="M66" i="1"/>
  <c r="G66" i="1"/>
  <c r="F66" i="1"/>
  <c r="W65" i="1"/>
  <c r="K65" i="1"/>
  <c r="Y65" i="1"/>
  <c r="AA65" i="1"/>
  <c r="U65" i="1"/>
  <c r="S65" i="1"/>
  <c r="I65" i="1"/>
  <c r="Q65" i="1"/>
  <c r="O65" i="1"/>
  <c r="M65" i="1"/>
  <c r="G65" i="1"/>
  <c r="F65" i="1"/>
  <c r="W64" i="1"/>
  <c r="K64" i="1"/>
  <c r="Y64" i="1"/>
  <c r="AA64" i="1"/>
  <c r="U64" i="1"/>
  <c r="S64" i="1"/>
  <c r="I64" i="1"/>
  <c r="Q64" i="1"/>
  <c r="O64" i="1"/>
  <c r="M64" i="1"/>
  <c r="G64" i="1"/>
  <c r="F64" i="1"/>
  <c r="W63" i="1"/>
  <c r="K63" i="1"/>
  <c r="Y63" i="1"/>
  <c r="AA63" i="1"/>
  <c r="U63" i="1"/>
  <c r="S63" i="1"/>
  <c r="I63" i="1"/>
  <c r="Q63" i="1"/>
  <c r="O63" i="1"/>
  <c r="M63" i="1"/>
  <c r="G63" i="1"/>
  <c r="F63" i="1"/>
  <c r="W62" i="1"/>
  <c r="K62" i="1"/>
  <c r="Y62" i="1"/>
  <c r="AA62" i="1"/>
  <c r="U62" i="1"/>
  <c r="S62" i="1"/>
  <c r="I62" i="1"/>
  <c r="Q62" i="1"/>
  <c r="O62" i="1"/>
  <c r="M62" i="1"/>
  <c r="G62" i="1"/>
  <c r="F62" i="1"/>
  <c r="W61" i="1"/>
  <c r="K61" i="1"/>
  <c r="Y61" i="1"/>
  <c r="AA61" i="1"/>
  <c r="U61" i="1"/>
  <c r="S61" i="1"/>
  <c r="I61" i="1"/>
  <c r="Q61" i="1"/>
  <c r="O61" i="1"/>
  <c r="M61" i="1"/>
  <c r="G61" i="1"/>
  <c r="F61" i="1"/>
  <c r="W60" i="1"/>
  <c r="K60" i="1"/>
  <c r="Y60" i="1"/>
  <c r="AA60" i="1"/>
  <c r="U60" i="1"/>
  <c r="S60" i="1"/>
  <c r="I60" i="1"/>
  <c r="Q60" i="1"/>
  <c r="O60" i="1"/>
  <c r="M60" i="1"/>
  <c r="G60" i="1"/>
  <c r="F60" i="1"/>
  <c r="W59" i="1"/>
  <c r="K59" i="1"/>
  <c r="Y59" i="1"/>
  <c r="AA59" i="1"/>
  <c r="U59" i="1"/>
  <c r="S59" i="1"/>
  <c r="I59" i="1"/>
  <c r="Q59" i="1"/>
  <c r="O59" i="1"/>
  <c r="M59" i="1"/>
  <c r="G59" i="1"/>
  <c r="F59" i="1"/>
  <c r="W58" i="1"/>
  <c r="K58" i="1"/>
  <c r="Y58" i="1"/>
  <c r="AA58" i="1"/>
  <c r="U58" i="1"/>
  <c r="S58" i="1"/>
  <c r="I58" i="1"/>
  <c r="Q58" i="1"/>
  <c r="O58" i="1"/>
  <c r="M58" i="1"/>
  <c r="G58" i="1"/>
  <c r="F58" i="1"/>
  <c r="W57" i="1"/>
  <c r="K57" i="1"/>
  <c r="Y57" i="1"/>
  <c r="AA57" i="1"/>
  <c r="U57" i="1"/>
  <c r="S57" i="1"/>
  <c r="I57" i="1"/>
  <c r="Q57" i="1"/>
  <c r="O57" i="1"/>
  <c r="M57" i="1"/>
  <c r="G57" i="1"/>
  <c r="F57" i="1"/>
  <c r="W56" i="1"/>
  <c r="K56" i="1"/>
  <c r="Y56" i="1"/>
  <c r="AA56" i="1"/>
  <c r="U56" i="1"/>
  <c r="S56" i="1"/>
  <c r="I56" i="1"/>
  <c r="Q56" i="1"/>
  <c r="O56" i="1"/>
  <c r="M56" i="1"/>
  <c r="G56" i="1"/>
  <c r="F56" i="1"/>
  <c r="W55" i="1"/>
  <c r="K55" i="1"/>
  <c r="Y55" i="1"/>
  <c r="AA55" i="1"/>
  <c r="U55" i="1"/>
  <c r="S55" i="1"/>
  <c r="I55" i="1"/>
  <c r="Q55" i="1"/>
  <c r="O55" i="1"/>
  <c r="M55" i="1"/>
  <c r="G55" i="1"/>
  <c r="F55" i="1"/>
  <c r="W54" i="1"/>
  <c r="K54" i="1"/>
  <c r="Y54" i="1"/>
  <c r="AA54" i="1"/>
  <c r="U54" i="1"/>
  <c r="S54" i="1"/>
  <c r="I54" i="1"/>
  <c r="Q54" i="1"/>
  <c r="O54" i="1"/>
  <c r="M54" i="1"/>
  <c r="G54" i="1"/>
  <c r="F54" i="1"/>
  <c r="W53" i="1"/>
  <c r="K53" i="1"/>
  <c r="Y53" i="1"/>
  <c r="AA53" i="1"/>
  <c r="U53" i="1"/>
  <c r="S53" i="1"/>
  <c r="I53" i="1"/>
  <c r="Q53" i="1"/>
  <c r="O53" i="1"/>
  <c r="M53" i="1"/>
  <c r="G53" i="1"/>
  <c r="F53" i="1"/>
  <c r="W52" i="1"/>
  <c r="K52" i="1"/>
  <c r="Y52" i="1"/>
  <c r="AA52" i="1"/>
  <c r="U52" i="1"/>
  <c r="S52" i="1"/>
  <c r="I52" i="1"/>
  <c r="Q52" i="1"/>
  <c r="O52" i="1"/>
  <c r="M52" i="1"/>
  <c r="G52" i="1"/>
  <c r="F52" i="1"/>
  <c r="W51" i="1"/>
  <c r="K51" i="1"/>
  <c r="Y51" i="1"/>
  <c r="AA51" i="1"/>
  <c r="U51" i="1"/>
  <c r="S51" i="1"/>
  <c r="I51" i="1"/>
  <c r="Q51" i="1"/>
  <c r="O51" i="1"/>
  <c r="M51" i="1"/>
  <c r="G51" i="1"/>
  <c r="F51" i="1"/>
  <c r="W50" i="1"/>
  <c r="K50" i="1"/>
  <c r="Y50" i="1"/>
  <c r="AA50" i="1"/>
  <c r="U50" i="1"/>
  <c r="S50" i="1"/>
  <c r="I50" i="1"/>
  <c r="Q50" i="1"/>
  <c r="O50" i="1"/>
  <c r="M50" i="1"/>
  <c r="G50" i="1"/>
  <c r="F50" i="1"/>
  <c r="W49" i="1"/>
  <c r="K49" i="1"/>
  <c r="Y49" i="1"/>
  <c r="AA49" i="1"/>
  <c r="U49" i="1"/>
  <c r="S49" i="1"/>
  <c r="I49" i="1"/>
  <c r="Q49" i="1"/>
  <c r="O49" i="1"/>
  <c r="M49" i="1"/>
  <c r="G49" i="1"/>
  <c r="F49" i="1"/>
  <c r="W48" i="1"/>
  <c r="K48" i="1"/>
  <c r="Y48" i="1"/>
  <c r="AA48" i="1"/>
  <c r="U48" i="1"/>
  <c r="S48" i="1"/>
  <c r="I48" i="1"/>
  <c r="Q48" i="1"/>
  <c r="O48" i="1"/>
  <c r="M48" i="1"/>
  <c r="G48" i="1"/>
  <c r="F48" i="1"/>
  <c r="W47" i="1"/>
  <c r="K47" i="1"/>
  <c r="Y47" i="1"/>
  <c r="AA47" i="1"/>
  <c r="U47" i="1"/>
  <c r="S47" i="1"/>
  <c r="I47" i="1"/>
  <c r="Q47" i="1"/>
  <c r="O47" i="1"/>
  <c r="M47" i="1"/>
  <c r="G47" i="1"/>
  <c r="F47" i="1"/>
  <c r="W46" i="1"/>
  <c r="K46" i="1"/>
  <c r="Y46" i="1"/>
  <c r="AA46" i="1"/>
  <c r="U46" i="1"/>
  <c r="S46" i="1"/>
  <c r="I46" i="1"/>
  <c r="Q46" i="1"/>
  <c r="O46" i="1"/>
  <c r="M46" i="1"/>
  <c r="G46" i="1"/>
  <c r="F46" i="1"/>
  <c r="W45" i="1"/>
  <c r="K45" i="1"/>
  <c r="Y45" i="1"/>
  <c r="AA45" i="1"/>
  <c r="U45" i="1"/>
  <c r="S45" i="1"/>
  <c r="I45" i="1"/>
  <c r="Q45" i="1"/>
  <c r="O45" i="1"/>
  <c r="M45" i="1"/>
  <c r="G45" i="1"/>
  <c r="F45" i="1"/>
  <c r="W44" i="1"/>
  <c r="K44" i="1"/>
  <c r="Y44" i="1"/>
  <c r="AA44" i="1"/>
  <c r="U44" i="1"/>
  <c r="S44" i="1"/>
  <c r="I44" i="1"/>
  <c r="Q44" i="1"/>
  <c r="O44" i="1"/>
  <c r="M44" i="1"/>
  <c r="G44" i="1"/>
  <c r="F44" i="1"/>
  <c r="W43" i="1"/>
  <c r="K43" i="1"/>
  <c r="Y43" i="1"/>
  <c r="AA43" i="1"/>
  <c r="U43" i="1"/>
  <c r="S43" i="1"/>
  <c r="I43" i="1"/>
  <c r="Q43" i="1"/>
  <c r="O43" i="1"/>
  <c r="M43" i="1"/>
  <c r="G43" i="1"/>
  <c r="F43" i="1"/>
  <c r="E136" i="1" l="1"/>
  <c r="E120" i="1"/>
  <c r="E128" i="1"/>
  <c r="E132" i="1"/>
  <c r="E134" i="1"/>
  <c r="E135" i="1"/>
  <c r="E50" i="1"/>
  <c r="E52" i="1"/>
  <c r="E168" i="1"/>
  <c r="E184" i="1"/>
  <c r="E192" i="1"/>
  <c r="E196" i="1"/>
  <c r="E104" i="1"/>
  <c r="E46" i="1"/>
  <c r="E47" i="1"/>
  <c r="E49" i="1"/>
  <c r="E92" i="1"/>
  <c r="E96" i="1"/>
  <c r="E100" i="1"/>
  <c r="E102" i="1"/>
  <c r="E103" i="1"/>
  <c r="E152" i="1"/>
  <c r="E160" i="1"/>
  <c r="E164" i="1"/>
  <c r="E166" i="1"/>
  <c r="E167" i="1"/>
  <c r="E74" i="1"/>
  <c r="E84" i="1"/>
  <c r="E86" i="1"/>
  <c r="E87" i="1"/>
  <c r="E89" i="1"/>
  <c r="E91" i="1"/>
  <c r="E112" i="1"/>
  <c r="E116" i="1"/>
  <c r="E118" i="1"/>
  <c r="E119" i="1"/>
  <c r="E144" i="1"/>
  <c r="E148" i="1"/>
  <c r="E150" i="1"/>
  <c r="E151" i="1"/>
  <c r="E176" i="1"/>
  <c r="E180" i="1"/>
  <c r="E182" i="1"/>
  <c r="E183" i="1"/>
  <c r="E56" i="1"/>
  <c r="E70" i="1"/>
  <c r="E71" i="1"/>
  <c r="E73" i="1"/>
  <c r="E76" i="1"/>
  <c r="E94" i="1"/>
  <c r="E95" i="1"/>
  <c r="E108" i="1"/>
  <c r="E110" i="1"/>
  <c r="E111" i="1"/>
  <c r="E124" i="1"/>
  <c r="E126" i="1"/>
  <c r="E127" i="1"/>
  <c r="E140" i="1"/>
  <c r="E142" i="1"/>
  <c r="E143" i="1"/>
  <c r="E156" i="1"/>
  <c r="E158" i="1"/>
  <c r="E159" i="1"/>
  <c r="E172" i="1"/>
  <c r="E174" i="1"/>
  <c r="E175" i="1"/>
  <c r="E188" i="1"/>
  <c r="E190" i="1"/>
  <c r="E191" i="1"/>
  <c r="E44" i="1"/>
  <c r="E54" i="1"/>
  <c r="E55" i="1"/>
  <c r="E58" i="1"/>
  <c r="E60" i="1"/>
  <c r="E62" i="1"/>
  <c r="E64" i="1"/>
  <c r="E66" i="1"/>
  <c r="E68" i="1"/>
  <c r="E78" i="1"/>
  <c r="E79" i="1"/>
  <c r="E81" i="1"/>
  <c r="E83" i="1"/>
  <c r="E198" i="1"/>
  <c r="E98" i="1"/>
  <c r="E99" i="1"/>
  <c r="E106" i="1"/>
  <c r="E107" i="1"/>
  <c r="E114" i="1"/>
  <c r="E115" i="1"/>
  <c r="E122" i="1"/>
  <c r="E123" i="1"/>
  <c r="E130" i="1"/>
  <c r="E131" i="1"/>
  <c r="E138" i="1"/>
  <c r="E139" i="1"/>
  <c r="E146" i="1"/>
  <c r="E147" i="1"/>
  <c r="E154" i="1"/>
  <c r="E155" i="1"/>
  <c r="E162" i="1"/>
  <c r="E163" i="1"/>
  <c r="E170" i="1"/>
  <c r="E171" i="1"/>
  <c r="E178" i="1"/>
  <c r="E179" i="1"/>
  <c r="E186" i="1"/>
  <c r="E187" i="1"/>
  <c r="E194" i="1"/>
  <c r="E195" i="1"/>
  <c r="E43" i="1"/>
  <c r="E45" i="1"/>
  <c r="E48" i="1"/>
  <c r="E51" i="1"/>
  <c r="E53" i="1"/>
  <c r="E57" i="1"/>
  <c r="E59" i="1"/>
  <c r="E61" i="1"/>
  <c r="E63" i="1"/>
  <c r="E65" i="1"/>
  <c r="E67" i="1"/>
  <c r="E69" i="1"/>
  <c r="E72" i="1"/>
  <c r="E75" i="1"/>
  <c r="E77" i="1"/>
  <c r="E80" i="1"/>
  <c r="E82" i="1"/>
  <c r="E85" i="1"/>
  <c r="E88" i="1"/>
  <c r="E90" i="1"/>
  <c r="E93" i="1"/>
  <c r="E97" i="1"/>
  <c r="E101" i="1"/>
  <c r="E105" i="1"/>
  <c r="E109" i="1"/>
  <c r="E113" i="1"/>
  <c r="E117" i="1"/>
  <c r="E121" i="1"/>
  <c r="E125" i="1"/>
  <c r="E129" i="1"/>
  <c r="E133" i="1"/>
  <c r="E137" i="1"/>
  <c r="E141" i="1"/>
  <c r="E145" i="1"/>
  <c r="E149" i="1"/>
  <c r="E153" i="1"/>
  <c r="E157" i="1"/>
  <c r="E161" i="1"/>
  <c r="E165" i="1"/>
  <c r="E169" i="1"/>
  <c r="E173" i="1"/>
  <c r="E177" i="1"/>
  <c r="E181" i="1"/>
  <c r="E185" i="1"/>
  <c r="E189" i="1"/>
  <c r="E193" i="1"/>
  <c r="E197" i="1"/>
  <c r="O4" i="1"/>
  <c r="K42" i="1" l="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AA7" i="1"/>
  <c r="AA6" i="1"/>
  <c r="AA5" i="1"/>
  <c r="AA4" i="1"/>
  <c r="F42" i="1" l="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Y10" i="1"/>
  <c r="Y9" i="1"/>
  <c r="Y8" i="1"/>
  <c r="Y7" i="1"/>
  <c r="Y6" i="1"/>
  <c r="Y5" i="1"/>
  <c r="Y4"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S4"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E6" i="1" l="1"/>
  <c r="E8" i="1"/>
  <c r="E10" i="1"/>
  <c r="E12" i="1"/>
  <c r="E14" i="1"/>
  <c r="E16" i="1"/>
  <c r="E18" i="1"/>
  <c r="E20" i="1"/>
  <c r="E22" i="1"/>
  <c r="E26" i="1"/>
  <c r="E28" i="1"/>
  <c r="E30" i="1"/>
  <c r="E32" i="1"/>
  <c r="E34" i="1"/>
  <c r="E36" i="1"/>
  <c r="E38" i="1"/>
  <c r="E40" i="1"/>
  <c r="E42" i="1"/>
  <c r="E4" i="1"/>
  <c r="E5" i="1"/>
  <c r="E7" i="1"/>
  <c r="E9" i="1"/>
  <c r="E11" i="1"/>
  <c r="E13" i="1"/>
  <c r="E15" i="1"/>
  <c r="E17" i="1"/>
  <c r="E19" i="1"/>
  <c r="E21" i="1"/>
  <c r="E23" i="1"/>
  <c r="E24" i="1"/>
  <c r="E25" i="1"/>
  <c r="E27" i="1"/>
  <c r="E29" i="1"/>
  <c r="E31" i="1"/>
  <c r="E33" i="1"/>
  <c r="E35" i="1"/>
  <c r="E37" i="1"/>
  <c r="E39" i="1"/>
  <c r="E41" i="1"/>
</calcChain>
</file>

<file path=xl/sharedStrings.xml><?xml version="1.0" encoding="utf-8"?>
<sst xmlns="http://schemas.openxmlformats.org/spreadsheetml/2006/main" count="1751" uniqueCount="1511">
  <si>
    <t>Leeswijzer</t>
  </si>
  <si>
    <t>Introductie</t>
  </si>
  <si>
    <t xml:space="preserve">Scoremodel </t>
  </si>
  <si>
    <t xml:space="preserve">Op de volgende tabbladen zijn is het 'afwegingskader' coronamaatregelen te vinden. In het invoervel maatregelen kunnen jullie aangeven of een maatregel aan bepaalde uitgangspunten voldoet. Op basis van de ingevulde waarden wordt duidelijk of een maatregel door de betrokken collega zelf genomen kan worden, of hier in het GMT over gesproken moet worden of dat het bestuur een besluit moet nemen. Bepaalde onderwerpen vragen altijd een besluit, deze worden weergegeven met een uitroepteken. Het model vul je in van links naar rechts, je begint met de wijk, straat, doelgroep en dan de maatregel. Het zijn dropdownmenus die gekoppeld zijn, als je doelgroep voetgangen hebt geselecteerd kun je niet switchen naar een maatregel voor een fietsen (eerst de doelgroep wijzigen). </t>
  </si>
  <si>
    <t xml:space="preserve">De basis van het afwegingskader komt min of meer voort uit het assetmanagement. Op basis van een kans*ernst wordt aangegeven of een risico direct aangepakt moet worden of dat het acceptabel is. Dat is voor dit afwegingskader niet anders. Op het moment dat een maatregel in het groen valt kan deze uitgevoerd worden, bij een gele kleur dient de maatregel vastgesteld te worden door het GMT (Of het Kernteam??) bij een rode maatregel dient een collegebesluit genomen te worden. </t>
  </si>
  <si>
    <t>Waardering uitgangspunten</t>
  </si>
  <si>
    <t xml:space="preserve">Voor Delft zijn uitgangspunten opgesteld, per uitgangspunt is een score te geven. Zo kan een maatregel goedkoop, gemiddeld en duur zijn. Aan elk van de scores zit een waardering vast (zie tabblad achtergrondwaarden). Op basis van alle scores van alle uitgangspunten samen wordt een waardering gegeven ROOD, GEEL, GROEN. </t>
  </si>
  <si>
    <t>Rood = College
Orange (geel) = GMT of Kernteam
Groen = direct uitvoeren</t>
  </si>
  <si>
    <t>Uitgangspunten</t>
  </si>
  <si>
    <t>Kosten</t>
  </si>
  <si>
    <t>€= maximaal 5000 euro, €€= maximaal 25.000 euro, €€€=daarboven</t>
  </si>
  <si>
    <t>Tijdelijk / structureel</t>
  </si>
  <si>
    <t xml:space="preserve">Sommige maatregelenzullen passen binnen vastgesteld beleid. Deze maatregelen zijn structureel en met die maatregelen voeren we vastgesteld beleid uit. Deze maatregelen gaan voor incidentele maatregelen omdat deze maatregelen sowieso moeten worden uitgevoerd. </t>
  </si>
  <si>
    <t>Reguleren / faciliteren</t>
  </si>
  <si>
    <t>We faciliteren in eerste instantie alle voetgangers en recreanten. Reguleren van drukte is ook een mogelijkheid, maar is zeker in straten zeer ingrijpend, complex en arbeidsintensief. Crowdmanagement komt in straten pas in beeld als de ruimte fysiek niet toereikend is en méér ruimte maken niet meer mogelijk is. Bij parken of pleinen ligt dit anders. Daar kan continu monitoren nodig zijn om in te grijpen wanneer nodig.</t>
  </si>
  <si>
    <t>Besluitvorming nodig</t>
  </si>
  <si>
    <t xml:space="preserve">Wanneer over een maatregel besluitvorming nodig is (versnelde invoering Autoluw+) dan is een maatregel altijd rood. Dit kan voor college en raadsbesluiten gelden. </t>
  </si>
  <si>
    <t>Verplaatsen / verblijven</t>
  </si>
  <si>
    <t xml:space="preserve">Iedereen moet veilig naar de supermarkt kunnen, naar een baan in een vitale functie, naar school of een frisse neus kunnen halen. Deze bewegingen faciliteren we door er fysiek ruimte voor te maken. Als we moeten kiezen, gaat verplaatsen (brede trottoirs) boven verblijven (bankjes). </t>
  </si>
  <si>
    <t>Invloed op verkeersveiligheid / toegankelijkheid</t>
  </si>
  <si>
    <t xml:space="preserve">Wanneer een maatregel een negatieve invloed heeft op de verkeersveiligheid of toegankelijkheid dient deze voorgelegd te worden aan college. </t>
  </si>
  <si>
    <t>Tegenstrijdig beleid</t>
  </si>
  <si>
    <t xml:space="preserve">Wanneer er sprake is van maatregelen die tegenstrijdig zijn aan huidig beleid dient er door het GMT een besluit genomen te worden. </t>
  </si>
  <si>
    <t>Invloed op gezondheid</t>
  </si>
  <si>
    <t xml:space="preserve">Voor zowel de fysieke als mentale gezondheid is het van belang dat inwoners in de buitenlucht kunnen bewegen, sporten en te recreëren. Maatregelen die inwoners meer ruimte bieden om te bewegen, verkeersdrukte (auto’s) beperken en luchtkwaliteit bevorderen, hebben een positieve invloed op de gezondheid. Ook maatregelen die de (fiets)toegankelijkheid van parken en maatschappelijke voorzieningen verbeteren, dragen bij aan positieve effecten op de gezondheid. </t>
  </si>
  <si>
    <t>Realisatietermijn</t>
  </si>
  <si>
    <t>Maatregel is snel uit te voeren (korte termijn=enkele weken)
Maatregel is niet snel uit te voeren (lange termijn= maand enkele maanden)</t>
  </si>
  <si>
    <t>Invloed op economie</t>
  </si>
  <si>
    <t>Ondernemers dragen een groot deel van de economie en daarmee de welvaart en het welzijn van de alle Delftenaren. De Delftse economie wordt gedragen door het functioneren van: 
• Bedrijven
• Groot- en Detailhandel
• Horeca
• Warenmarkt
• Toerisme
Een maatregel heeft positieve invloed op de Delftse economie als deze maatregel bijdraagt tot het beter functioneren van 1 of meer van de bovengenoemde onderdelen van de economie. Als een maatregel geen invloed heeft dan wordt de score neutraal. Wordt door een maatregel het functioneren van een van de onderdelen negatief beïnvloed dat heeft de maatregel een negatieve score.</t>
  </si>
  <si>
    <t>Lijst met maatregelen</t>
  </si>
  <si>
    <t>Lees eerst de leeswijzer</t>
  </si>
  <si>
    <t>Wijk</t>
  </si>
  <si>
    <t>Straat</t>
  </si>
  <si>
    <t>Groep</t>
  </si>
  <si>
    <t>Omschrijving</t>
  </si>
  <si>
    <t>Resultaat</t>
  </si>
  <si>
    <t>!</t>
  </si>
  <si>
    <t>Score</t>
  </si>
  <si>
    <t>Invloed op verkeers-veiligheid</t>
  </si>
  <si>
    <t>Strijdigheid vastgesteld beleid</t>
  </si>
  <si>
    <t>Structureel / Incidenteel</t>
  </si>
  <si>
    <t>Faciliteren / Reguleren</t>
  </si>
  <si>
    <t>VOORBEELD</t>
  </si>
  <si>
    <t>MINIMAAL: Aanpassing vri tbv. Fietser</t>
  </si>
  <si>
    <t>Positief</t>
  </si>
  <si>
    <t>Nee</t>
  </si>
  <si>
    <t>Structureel</t>
  </si>
  <si>
    <t>Verplaatsen</t>
  </si>
  <si>
    <t>Faciliteren</t>
  </si>
  <si>
    <t>Korte termijn</t>
  </si>
  <si>
    <t>€</t>
  </si>
  <si>
    <t>MAXIMAAL: Aanpassing vri tbv. Fietser</t>
  </si>
  <si>
    <t>Negatief</t>
  </si>
  <si>
    <t>Ja</t>
  </si>
  <si>
    <t>Incidenteel</t>
  </si>
  <si>
    <t>Verblijven</t>
  </si>
  <si>
    <t>Reguleren</t>
  </si>
  <si>
    <t>Lange termijn</t>
  </si>
  <si>
    <t>€€€</t>
  </si>
  <si>
    <t>GEMEENTE</t>
  </si>
  <si>
    <t>ALGEMEEN</t>
  </si>
  <si>
    <t>Voetgangers</t>
  </si>
  <si>
    <t>Trottoirs vrijmaken van objecten</t>
  </si>
  <si>
    <t>Voetgangersstromen scheiden in een straat</t>
  </si>
  <si>
    <t>Parkeerplaatsen anders gebruiken</t>
  </si>
  <si>
    <t>Voetganger op rijbaan, straat afsluiten voor gemotoriseerd verkeer</t>
  </si>
  <si>
    <t>Middenlange termijn</t>
  </si>
  <si>
    <t>Voetgangersgebied, straat ook afsluiten voor fietsverkeer</t>
  </si>
  <si>
    <t>Aanpassing programma verkeerslichten (VRI)</t>
  </si>
  <si>
    <t>Uitschakelen verkeerslichten (VRI)</t>
  </si>
  <si>
    <t>Ruimte voor rijdende auto anders inzetten</t>
  </si>
  <si>
    <t>€€</t>
  </si>
  <si>
    <t>Parkeerverbod fietsen buiten voorzieningen</t>
  </si>
  <si>
    <t>Fietsers</t>
  </si>
  <si>
    <t>Snelheid auto verlagen t.b.v. verbeteren ruimte/veiligheid fietsstroken</t>
  </si>
  <si>
    <t>Fietsers op de rijbaan</t>
  </si>
  <si>
    <t>Tijdelijk uitzetten verkeerslichten (VRI)</t>
  </si>
  <si>
    <t>Vergroten opstelruimte</t>
  </si>
  <si>
    <t>Gedragsregels fietsers op smalle fietspaden</t>
  </si>
  <si>
    <t>OV</t>
  </si>
  <si>
    <t>Inrichten wachtgebied buiten 'dedicated' halteomgeving; trottoirs</t>
  </si>
  <si>
    <t>Auto</t>
  </si>
  <si>
    <t>Alternatieve parkeergelegenheid</t>
  </si>
  <si>
    <t>Water</t>
  </si>
  <si>
    <t>Sectoroverstijgend reguleren (pontons)</t>
  </si>
  <si>
    <t>waarde</t>
  </si>
  <si>
    <t>verplaatsen/verblijven</t>
  </si>
  <si>
    <t>reguleren/faciliteren</t>
  </si>
  <si>
    <t>Invloed op kunst en cultuur</t>
  </si>
  <si>
    <t>Bewegen</t>
  </si>
  <si>
    <t>Menukaart maatregelen</t>
  </si>
  <si>
    <t>Doelgroepen</t>
  </si>
  <si>
    <t>…..</t>
  </si>
  <si>
    <t>Voetganger op rijbaan / 'shared space'</t>
  </si>
  <si>
    <t>……</t>
  </si>
  <si>
    <t>Keuzelijst wijken</t>
  </si>
  <si>
    <t>Abtswoude</t>
  </si>
  <si>
    <t>Binnenstad</t>
  </si>
  <si>
    <t>Buitenhof</t>
  </si>
  <si>
    <t>Delftse Hout</t>
  </si>
  <si>
    <t>Hof van Delft</t>
  </si>
  <si>
    <t>Ruiven</t>
  </si>
  <si>
    <t>Schieweg</t>
  </si>
  <si>
    <t>Tanthof_Oost</t>
  </si>
  <si>
    <t>Tanthof_West</t>
  </si>
  <si>
    <t>Voordijkshoorn</t>
  </si>
  <si>
    <t>Voorhof</t>
  </si>
  <si>
    <t>Vrijenban</t>
  </si>
  <si>
    <t>Wippolder</t>
  </si>
  <si>
    <t>Gemeente</t>
  </si>
  <si>
    <t>ABTSWOUDE</t>
  </si>
  <si>
    <t>GASTHUISLAAN</t>
  </si>
  <si>
    <t>SCHUBERTLAAN</t>
  </si>
  <si>
    <t>OLOF PALMESTRAAT</t>
  </si>
  <si>
    <t>SINGELSTRAAT</t>
  </si>
  <si>
    <t>ROTTERDAMSEWEG</t>
  </si>
  <si>
    <t>VOLTAWEG</t>
  </si>
  <si>
    <t>DASSTRAAT</t>
  </si>
  <si>
    <t>HAVANNASTRAAT</t>
  </si>
  <si>
    <t>ZAAIHOEK</t>
  </si>
  <si>
    <t>POPTAHOF NOORD</t>
  </si>
  <si>
    <t>SABANGSTRAAT</t>
  </si>
  <si>
    <t>BALTHASAR VAN DER POLWEG</t>
  </si>
  <si>
    <t>BINNENSTAD</t>
  </si>
  <si>
    <t>HENK VAN RIESSENLAAN</t>
  </si>
  <si>
    <t>NIEUWE LANGENDIJK</t>
  </si>
  <si>
    <t>KOETLAAN</t>
  </si>
  <si>
    <t>MIDDELWEG</t>
  </si>
  <si>
    <t>CORT VAN DER LINDENSTR</t>
  </si>
  <si>
    <t>KLUYVERWEG</t>
  </si>
  <si>
    <t>LAAN VAN VAN DER GAAG</t>
  </si>
  <si>
    <t>LEEUWERIKLAAN</t>
  </si>
  <si>
    <t>CUBALAAN</t>
  </si>
  <si>
    <t>RIVIERPAD</t>
  </si>
  <si>
    <t>VORRINKPLEIN</t>
  </si>
  <si>
    <t>VONDELSTRAAT</t>
  </si>
  <si>
    <t>VAN EMBDENSTRAAT</t>
  </si>
  <si>
    <t>…</t>
  </si>
  <si>
    <t>BUITENHOF</t>
  </si>
  <si>
    <t>VOCKESTAERTPAD</t>
  </si>
  <si>
    <t>DIRKLANGENSTRAAT</t>
  </si>
  <si>
    <t>VAN DER KAMLAAN</t>
  </si>
  <si>
    <t>KLEVERINGWEG</t>
  </si>
  <si>
    <t>BUITENWATERSLOOT</t>
  </si>
  <si>
    <t>CYCLOTRONWEG</t>
  </si>
  <si>
    <t>CONRADLAAN</t>
  </si>
  <si>
    <t>STELTLOPERSTRAAT</t>
  </si>
  <si>
    <t>SANDINOWEG</t>
  </si>
  <si>
    <t>OCEAANPAD</t>
  </si>
  <si>
    <t>AART VAN DER LEEUWLAAN</t>
  </si>
  <si>
    <t>VERMEERSTRAAT</t>
  </si>
  <si>
    <t>KLOOSTERKADE</t>
  </si>
  <si>
    <t>DELFTSE_HOUT</t>
  </si>
  <si>
    <t>SINT MAARTENSRECHTPAD</t>
  </si>
  <si>
    <t>BURGWAL</t>
  </si>
  <si>
    <t>DE GAULLELAAN</t>
  </si>
  <si>
    <t>SPORTRING</t>
  </si>
  <si>
    <t>ADRIAAN PAUWSTRAAT</t>
  </si>
  <si>
    <t>WASSENAARSTRAAT</t>
  </si>
  <si>
    <t>ABTSWOUDSEWEG</t>
  </si>
  <si>
    <t>BUIZERDLAAN</t>
  </si>
  <si>
    <t>SADATWEG</t>
  </si>
  <si>
    <t>VAN KINSCHOTSTRAAT NOORD</t>
  </si>
  <si>
    <t>VULCANUSWEG</t>
  </si>
  <si>
    <t>MADOERASTRAAT</t>
  </si>
  <si>
    <t>WIPPOLDERSTRAAT</t>
  </si>
  <si>
    <t>HOF_VAN_DELFT</t>
  </si>
  <si>
    <t>NIEUWE MANTJESKADE</t>
  </si>
  <si>
    <t>VERWERSDIJK</t>
  </si>
  <si>
    <t>KURT WEILLSTRAAT</t>
  </si>
  <si>
    <t>PAD VAN VIRULY</t>
  </si>
  <si>
    <t>GRAAF FLORISKADE</t>
  </si>
  <si>
    <t>RUIVENSTRAAT</t>
  </si>
  <si>
    <t>SCHIEWEG</t>
  </si>
  <si>
    <t>ARENDLAAN</t>
  </si>
  <si>
    <t>HET SLOT</t>
  </si>
  <si>
    <t>GROENE ZOOM</t>
  </si>
  <si>
    <t>WESTLANDSEWEG</t>
  </si>
  <si>
    <t>GOUDENREGENLAAN</t>
  </si>
  <si>
    <t>KORVEZEESTRAAT</t>
  </si>
  <si>
    <t>RUIVEN</t>
  </si>
  <si>
    <t>LIBANONPAD</t>
  </si>
  <si>
    <t>MARKT</t>
  </si>
  <si>
    <t>MOZARTLAAN</t>
  </si>
  <si>
    <t>STRANDPAD</t>
  </si>
  <si>
    <t>SCHROBBELAARSTRAAT</t>
  </si>
  <si>
    <t>ANTHONY FOKKERWEG</t>
  </si>
  <si>
    <t>DE GROENE HAVEN</t>
  </si>
  <si>
    <t>WULPPAD</t>
  </si>
  <si>
    <t>AZIELAAN</t>
  </si>
  <si>
    <t>VAN DER LELIJSTRAAT</t>
  </si>
  <si>
    <t>LODEWIJK VAN DEYSSELHOF</t>
  </si>
  <si>
    <t>VRIJENBANSELAAN</t>
  </si>
  <si>
    <t>KANAALWEG</t>
  </si>
  <si>
    <t>DERDE WERELDPAD</t>
  </si>
  <si>
    <t>JACOB GERRITSTRAAT</t>
  </si>
  <si>
    <t>CHOPINLAAN</t>
  </si>
  <si>
    <t>BOSPAD</t>
  </si>
  <si>
    <t>RAAMSTRAAT</t>
  </si>
  <si>
    <t>THIJSSEWEG</t>
  </si>
  <si>
    <t>RIJNWEG</t>
  </si>
  <si>
    <t>WATERSNIPSTRAAT</t>
  </si>
  <si>
    <t>GHANASTRAAT</t>
  </si>
  <si>
    <t>HOEFSLAGENDREEF</t>
  </si>
  <si>
    <t>AKROPOLISHOF</t>
  </si>
  <si>
    <t>SINT JORISWEG</t>
  </si>
  <si>
    <t>WERFPAD</t>
  </si>
  <si>
    <t>TANTHOF_OOST</t>
  </si>
  <si>
    <t>ZUIDBLOK</t>
  </si>
  <si>
    <t>DE VLOUW</t>
  </si>
  <si>
    <t>MAHLERSTRAAT</t>
  </si>
  <si>
    <t>KLEIN DELFGAUW</t>
  </si>
  <si>
    <t>GOEMAN BORGESIUSSTRAAT</t>
  </si>
  <si>
    <t>LAU MAZIRELWEG</t>
  </si>
  <si>
    <t>HILLENLAAN</t>
  </si>
  <si>
    <t>KRAANVOGELSTRAAT</t>
  </si>
  <si>
    <t>MANDELASTRAAT</t>
  </si>
  <si>
    <t>ZUIDDIJK</t>
  </si>
  <si>
    <t>ROLAND HOLSTLAAN</t>
  </si>
  <si>
    <t>VAN MIEREVELTLAAN</t>
  </si>
  <si>
    <t>ELISABETH VAN ZUILENLAAN</t>
  </si>
  <si>
    <t>TANTHOF_WEST</t>
  </si>
  <si>
    <t>PAPSOUWSE ZUIDMOLENSLOOT</t>
  </si>
  <si>
    <t>EZELSVELDLAAN</t>
  </si>
  <si>
    <t>DIEPENBROCKSTRAAT</t>
  </si>
  <si>
    <t>LINNAEUSPAD</t>
  </si>
  <si>
    <t>PAULUS BUIJSSTRAAT</t>
  </si>
  <si>
    <t>RIJKSWEG A13</t>
  </si>
  <si>
    <t>SCHIEKADE</t>
  </si>
  <si>
    <t>UIVERSTRAAT</t>
  </si>
  <si>
    <t>DERDE WERELDDREEF</t>
  </si>
  <si>
    <t>KRISTALWEG</t>
  </si>
  <si>
    <t>BETJE WOLFFLAAN</t>
  </si>
  <si>
    <t>VAN BRONCKHORSTSTRAAT</t>
  </si>
  <si>
    <t>ELEKTRONICAWEG</t>
  </si>
  <si>
    <t>VOORDIJKSHOORN</t>
  </si>
  <si>
    <t>NIEUWELAAN</t>
  </si>
  <si>
    <t>DEBUSSYSTRAAT</t>
  </si>
  <si>
    <t>KORFTLAAN</t>
  </si>
  <si>
    <t>LOEVESTEINPLAATS</t>
  </si>
  <si>
    <t>HEERTJESLAAN</t>
  </si>
  <si>
    <t>CROMMELINLAAN</t>
  </si>
  <si>
    <t>ALKSTRAAT</t>
  </si>
  <si>
    <t>NIGERIASTRAAT</t>
  </si>
  <si>
    <t>KOPKAS</t>
  </si>
  <si>
    <t>INDUSTRIESTRAAT</t>
  </si>
  <si>
    <t>LOMBOKSTRAAT</t>
  </si>
  <si>
    <t>KONINGSVELD</t>
  </si>
  <si>
    <t>VOORHOF</t>
  </si>
  <si>
    <t>HIPPOLYTUSBUURT</t>
  </si>
  <si>
    <t>BACHSINGEL</t>
  </si>
  <si>
    <t>OOSTPOORTWEG</t>
  </si>
  <si>
    <t>LITOUWEN</t>
  </si>
  <si>
    <t>VAN DER MAASWEG</t>
  </si>
  <si>
    <t>DYNAMOWEG</t>
  </si>
  <si>
    <t>PELIKAANSINGEL</t>
  </si>
  <si>
    <t>CHINALAAN</t>
  </si>
  <si>
    <t>LAAN VAN BENTVELSEN</t>
  </si>
  <si>
    <t>BOSBOOM-TOUSSAINTPLEIN</t>
  </si>
  <si>
    <t>OOSTSINGEL</t>
  </si>
  <si>
    <t>JAFFALAAN</t>
  </si>
  <si>
    <t>VRIJENBAN</t>
  </si>
  <si>
    <t>OUDE DELFT</t>
  </si>
  <si>
    <t>GLENN MILLERSTRAAT</t>
  </si>
  <si>
    <t>KLEVERINGPAD</t>
  </si>
  <si>
    <t>NIEUWE SCHOOLSTRAAT</t>
  </si>
  <si>
    <t>HUISMANSINGEL</t>
  </si>
  <si>
    <t>MARCONIWEG</t>
  </si>
  <si>
    <t>TANTHOFDREEF</t>
  </si>
  <si>
    <t>OE THANTSTRAAT</t>
  </si>
  <si>
    <t>LESSENAAR</t>
  </si>
  <si>
    <t>PALMYRAPLAATS</t>
  </si>
  <si>
    <t>LIJSTERBESLAAN</t>
  </si>
  <si>
    <t>ALEID VAN MALSENLAAN</t>
  </si>
  <si>
    <t>WIPPOLDER</t>
  </si>
  <si>
    <t>KOORNMARKT</t>
  </si>
  <si>
    <t>JUNIUSSTRAAT</t>
  </si>
  <si>
    <t>BIESLANDSEPAD</t>
  </si>
  <si>
    <t>C. FOCKSTRAAT</t>
  </si>
  <si>
    <t>BOUSSINESQWEG</t>
  </si>
  <si>
    <t>BELLWEG</t>
  </si>
  <si>
    <t>GRASPIEPERSTRAAT</t>
  </si>
  <si>
    <t>OMANSTRAAT</t>
  </si>
  <si>
    <t>GLASKLOKSINGEL</t>
  </si>
  <si>
    <t>ARTHUR VAN SCHENDELPLEIN</t>
  </si>
  <si>
    <t>SINT EUSTATIUSSTRAAT</t>
  </si>
  <si>
    <t>DELFTECHPARK</t>
  </si>
  <si>
    <t>WESTVEST</t>
  </si>
  <si>
    <t>KERKPOLDERWEG</t>
  </si>
  <si>
    <t>RIETEN DAKPAD</t>
  </si>
  <si>
    <t>VAN BOSSESTRAAT</t>
  </si>
  <si>
    <t>WATERMANWEG</t>
  </si>
  <si>
    <t>ENGELSESTRAAT</t>
  </si>
  <si>
    <t>LEPELAARSTRAAT</t>
  </si>
  <si>
    <t>STRAAT VAN ORMOES</t>
  </si>
  <si>
    <t>MARLOTLAAN</t>
  </si>
  <si>
    <t>ISAAC DA COSTALAAN</t>
  </si>
  <si>
    <t>LINDELAAN</t>
  </si>
  <si>
    <t>PIET HEINSTRAAT</t>
  </si>
  <si>
    <t>OOSTEINDE</t>
  </si>
  <si>
    <t>VAN HASSELTLAAN</t>
  </si>
  <si>
    <t>OVERTOOM</t>
  </si>
  <si>
    <t>WALLERSTRAAT</t>
  </si>
  <si>
    <t>OVERSLAGBRUG</t>
  </si>
  <si>
    <t>ENERGIEWEG</t>
  </si>
  <si>
    <t>WILLEM DREESLAAN</t>
  </si>
  <si>
    <t>SOWETOSTRAAT</t>
  </si>
  <si>
    <t>LAAN VAN GROENEWEGEN</t>
  </si>
  <si>
    <t>TROELSTRALAAN</t>
  </si>
  <si>
    <t>MEIDOORNLAAN</t>
  </si>
  <si>
    <t>SCHEEPMAKERIJ</t>
  </si>
  <si>
    <t>ZUIDWAL</t>
  </si>
  <si>
    <t>FOULKESLAAN</t>
  </si>
  <si>
    <t>NOOTDORPSEPAD</t>
  </si>
  <si>
    <t>PENSIONARISPAD</t>
  </si>
  <si>
    <t>KARITAATBRUG</t>
  </si>
  <si>
    <t>LAAN VAN BRAAT</t>
  </si>
  <si>
    <t>ALBATROSSTRAAT</t>
  </si>
  <si>
    <t>ZAMBEZILAAN</t>
  </si>
  <si>
    <t>DIJKSHOORNSEWEG</t>
  </si>
  <si>
    <t>WILLEM BILDERDIJKHOF</t>
  </si>
  <si>
    <t>PRUNUSLAAN</t>
  </si>
  <si>
    <t>PRINS BERNHARDLAAN</t>
  </si>
  <si>
    <t>VRIJENBANSEKADE</t>
  </si>
  <si>
    <t>PIJPERRING</t>
  </si>
  <si>
    <t>LAANTJE VAN LEVENSLUST</t>
  </si>
  <si>
    <t>CORNELIS DE WITTSTRAAT</t>
  </si>
  <si>
    <t>OVERSLAGPAD</t>
  </si>
  <si>
    <t>LEEUWENSTEIN</t>
  </si>
  <si>
    <t>KARREPAD</t>
  </si>
  <si>
    <t>JORDANIESTRAAT</t>
  </si>
  <si>
    <t>SCHIETGLAS</t>
  </si>
  <si>
    <t>PAPSOUWSELAAN</t>
  </si>
  <si>
    <t>TWEEMOLENTJESKADE</t>
  </si>
  <si>
    <t>JAN DE OUDEWEG</t>
  </si>
  <si>
    <t>VOLDERSGRACHT</t>
  </si>
  <si>
    <t>COLE PORTERSTRAAT</t>
  </si>
  <si>
    <t>SPORTLAAN</t>
  </si>
  <si>
    <t>GRAVIN MARGARETHASTRAAT</t>
  </si>
  <si>
    <t>MOLENGRAAFFSINGEL</t>
  </si>
  <si>
    <t>TESLAWEG</t>
  </si>
  <si>
    <t>FLUITERPAD</t>
  </si>
  <si>
    <t>AMAZONEWEG</t>
  </si>
  <si>
    <t>BREEDKAPPER</t>
  </si>
  <si>
    <t>MARTINUS NIJHOFFLAAN</t>
  </si>
  <si>
    <t>TIMORSTRAAT</t>
  </si>
  <si>
    <t>PROF. TELDERSLAAN</t>
  </si>
  <si>
    <t>WIJNHAVEN</t>
  </si>
  <si>
    <t>TOSCANINIPAD</t>
  </si>
  <si>
    <t>SINT JORISPAD</t>
  </si>
  <si>
    <t>WESTPLANTSOEN</t>
  </si>
  <si>
    <t>A ZUIDMOLENSLOOT</t>
  </si>
  <si>
    <t>FARADAYWEG</t>
  </si>
  <si>
    <t>KWIKSTAARTWEG</t>
  </si>
  <si>
    <t>ISRAELLAAN</t>
  </si>
  <si>
    <t>HOFLANDENDREEF</t>
  </si>
  <si>
    <t>RONTGENWEG</t>
  </si>
  <si>
    <t>AAN 'T VERLAAT</t>
  </si>
  <si>
    <t>HENDRIK CASIMIRSTRAAT</t>
  </si>
  <si>
    <t>BINNENWATERSLOOT</t>
  </si>
  <si>
    <t>WILHELMINALAAN</t>
  </si>
  <si>
    <t>SCHOEPENPAD</t>
  </si>
  <si>
    <t>FRANK VAN BORSELENSTRAAT</t>
  </si>
  <si>
    <t>VIADUCT SCHOEMAKERSTRAAT</t>
  </si>
  <si>
    <t>HOOIKADE</t>
  </si>
  <si>
    <t>LIBELLEPAD</t>
  </si>
  <si>
    <t>SYRIESINGEL</t>
  </si>
  <si>
    <t>ZUIDMADE</t>
  </si>
  <si>
    <t>GILDESTRAAT</t>
  </si>
  <si>
    <t>ELZENLAAN</t>
  </si>
  <si>
    <t>MICHIEL DE RUYTERWEG</t>
  </si>
  <si>
    <t>STATIONSPLEIN</t>
  </si>
  <si>
    <t>JOHN LENNONSTRAAT</t>
  </si>
  <si>
    <t>TWEEMOLENTJESVAART</t>
  </si>
  <si>
    <t>POOTSTRAAT</t>
  </si>
  <si>
    <t>ZWETHTUNNEL</t>
  </si>
  <si>
    <t>ZUIDEINDE</t>
  </si>
  <si>
    <t>KALFJESLAAN</t>
  </si>
  <si>
    <t>MEXICOHOF</t>
  </si>
  <si>
    <t>VAN FOREESTWEG</t>
  </si>
  <si>
    <t>TAJ MAHALPLAATS</t>
  </si>
  <si>
    <t>VAN LODENSTEYNSTRAAT</t>
  </si>
  <si>
    <t>SCHOEMAKERSTRAAT</t>
  </si>
  <si>
    <t>MOLSTRAAT</t>
  </si>
  <si>
    <t>VAN HASSELTPLEIN</t>
  </si>
  <si>
    <t>DE GROTE PLAS</t>
  </si>
  <si>
    <t>HUGO DE GROOTPLEIN</t>
  </si>
  <si>
    <t>THIJSSEVAART</t>
  </si>
  <si>
    <t>PLEIN DELFTZICHT</t>
  </si>
  <si>
    <t>FUUTLAAN</t>
  </si>
  <si>
    <t>COLOMBIAHOF</t>
  </si>
  <si>
    <t>VAN SCHUIJLENBURCHSTRAAT</t>
  </si>
  <si>
    <t>MENNO TER BRAAKLAAN</t>
  </si>
  <si>
    <t>CURACAOSTRAAT</t>
  </si>
  <si>
    <t>BOTANIESTRAAT</t>
  </si>
  <si>
    <t>HARMENKOKSLAAN</t>
  </si>
  <si>
    <t>BURGEMEESTERSRAND</t>
  </si>
  <si>
    <t>BOTENVAART</t>
  </si>
  <si>
    <t>KEIZER KARELSTRAAT</t>
  </si>
  <si>
    <t>KARITAATMOLENSLOOT</t>
  </si>
  <si>
    <t>TURBINEWEG</t>
  </si>
  <si>
    <t>VINKENLAAN</t>
  </si>
  <si>
    <t>DE MIRANDASTRAAT</t>
  </si>
  <si>
    <t>PARKZOOM</t>
  </si>
  <si>
    <t>HENDRIK MARSMANLAAN</t>
  </si>
  <si>
    <t>WILLEM VAN AELSTSTRAAT</t>
  </si>
  <si>
    <t>LEEGHWATERSTRAAT</t>
  </si>
  <si>
    <t>NIEUWE PLANTAGE</t>
  </si>
  <si>
    <t>FIDELIOPAD</t>
  </si>
  <si>
    <t>YPENBURGSE POORT</t>
  </si>
  <si>
    <t>VAN GAALENLAAN</t>
  </si>
  <si>
    <t>A NOORDMOLENSLOOT</t>
  </si>
  <si>
    <t>EINSTEINWEG</t>
  </si>
  <si>
    <t>KOEKOEKSHOF</t>
  </si>
  <si>
    <t>ORINOCOSTRAAT</t>
  </si>
  <si>
    <t>VOSMAERSTRAAT</t>
  </si>
  <si>
    <t>ARTEMISSTRAAT</t>
  </si>
  <si>
    <t>JAN JOOSTENPLEIN</t>
  </si>
  <si>
    <t>VAN BARENSTRAAT</t>
  </si>
  <si>
    <t>ZUIDERGRACHT</t>
  </si>
  <si>
    <t>REINIER DE GRAAFWEG</t>
  </si>
  <si>
    <t>HEEMPAD</t>
  </si>
  <si>
    <t>TINGIETERPAD</t>
  </si>
  <si>
    <t>OVERSLAGMOLENSLOOT</t>
  </si>
  <si>
    <t>AMPEREWEG</t>
  </si>
  <si>
    <t>NACHTEGAALLAAN</t>
  </si>
  <si>
    <t>JAPANLAAN</t>
  </si>
  <si>
    <t>WILLEM HOOFTSTRAAT</t>
  </si>
  <si>
    <t>ANTOON COOLENLAAN</t>
  </si>
  <si>
    <t>FREIBERGSTRAAT</t>
  </si>
  <si>
    <t>LAUSBERGSTRAAT</t>
  </si>
  <si>
    <t>WATERINGSEVEST</t>
  </si>
  <si>
    <t>BEETHOVENLAAN</t>
  </si>
  <si>
    <t>INBUSPAD</t>
  </si>
  <si>
    <t>HUGO DE GROOTSTRAAT</t>
  </si>
  <si>
    <t>B LANDZICHT</t>
  </si>
  <si>
    <t>DRUKKERIJLAAN</t>
  </si>
  <si>
    <t>KWARTELSTRAAT</t>
  </si>
  <si>
    <t>HIMALAYAPAD</t>
  </si>
  <si>
    <t>OLIEMOLEN</t>
  </si>
  <si>
    <t>A.M. DE JONGLAAN</t>
  </si>
  <si>
    <t>ESTELISTRAAT</t>
  </si>
  <si>
    <t>AGATHA VAN LEIDENLAAN</t>
  </si>
  <si>
    <t>GEERWEG</t>
  </si>
  <si>
    <t>RAAD VAN EUROPALAAN</t>
  </si>
  <si>
    <t>BADEN POWELLPAD</t>
  </si>
  <si>
    <t>SPOORSINGEL</t>
  </si>
  <si>
    <t>ZWETHBRUG</t>
  </si>
  <si>
    <t>IRENEBOULEVARD</t>
  </si>
  <si>
    <t>MOUFFLONLAAN</t>
  </si>
  <si>
    <t>TIBETSTRAAT</t>
  </si>
  <si>
    <t>MOLENWEIDE</t>
  </si>
  <si>
    <t>ALBERT VERWEYLAAN</t>
  </si>
  <si>
    <t>AARAUSTRAAT</t>
  </si>
  <si>
    <t>THERESIASTRAAT</t>
  </si>
  <si>
    <t>CLARENSTRAAT</t>
  </si>
  <si>
    <t>ROOSEVELTLAAN</t>
  </si>
  <si>
    <t>BOTENPAD</t>
  </si>
  <si>
    <t>ESTLAND</t>
  </si>
  <si>
    <t>LEEBRUG</t>
  </si>
  <si>
    <t>KRUITHUISPAD</t>
  </si>
  <si>
    <t>KREKELPAD</t>
  </si>
  <si>
    <t>BOTSWANASTRAAT</t>
  </si>
  <si>
    <t>KNIEKAS</t>
  </si>
  <si>
    <t>LOUIS COUPERUSLAAN</t>
  </si>
  <si>
    <t>KINGSTONSTRAAT</t>
  </si>
  <si>
    <t>PIETER CALANDWEG</t>
  </si>
  <si>
    <t>RIETVELD</t>
  </si>
  <si>
    <t>GRIEGSTRAAT</t>
  </si>
  <si>
    <t>HOUTPAD</t>
  </si>
  <si>
    <t>LETLAND</t>
  </si>
  <si>
    <t>ACKERDIJKSEBRUG</t>
  </si>
  <si>
    <t>CROMMELINPLEIN</t>
  </si>
  <si>
    <t>BOERDERIJSTRAAT</t>
  </si>
  <si>
    <t>NAMIBIESTRAAT</t>
  </si>
  <si>
    <t>TUINDERSVAART</t>
  </si>
  <si>
    <t>J.J. SLAUERHOFFLAAN</t>
  </si>
  <si>
    <t>BRASSERSKADE</t>
  </si>
  <si>
    <t>CORNELIS DREBBELWEG</t>
  </si>
  <si>
    <t>BASTIAANSPLEIN</t>
  </si>
  <si>
    <t>HAYDNLAAN</t>
  </si>
  <si>
    <t>BADBRUG</t>
  </si>
  <si>
    <t>DE VRIESSTRAAT</t>
  </si>
  <si>
    <t>ZWETHKADE</t>
  </si>
  <si>
    <t>VIADUCT SCHIEWEG</t>
  </si>
  <si>
    <t>VEULENKAMP</t>
  </si>
  <si>
    <t>MALAWISTRAAT</t>
  </si>
  <si>
    <t>LAAN VAN LEKKERKERK</t>
  </si>
  <si>
    <t>J.H. LEOPOLDPAD</t>
  </si>
  <si>
    <t>GERARDUS DE HAENSTRAAT</t>
  </si>
  <si>
    <t>FELDMANNWEG</t>
  </si>
  <si>
    <t>RAAM</t>
  </si>
  <si>
    <t>GERBRANDYLAAN</t>
  </si>
  <si>
    <t>KORFTBRUG</t>
  </si>
  <si>
    <t>ROELLSTRAAT</t>
  </si>
  <si>
    <t>MELARIUMPAD</t>
  </si>
  <si>
    <t>VOCKESTAERTBRUG</t>
  </si>
  <si>
    <t>SCHOLEKSTERPAD</t>
  </si>
  <si>
    <t>ANGOLASTRAAT</t>
  </si>
  <si>
    <t>HOFEILAND</t>
  </si>
  <si>
    <t>JAN CAMPERTLAAN</t>
  </si>
  <si>
    <t>CLARA VAN SPARWOUDESTR</t>
  </si>
  <si>
    <t>STIELTJESWEG</t>
  </si>
  <si>
    <t>GASTHUISPLAATS</t>
  </si>
  <si>
    <t>HANDELLAAN</t>
  </si>
  <si>
    <t>BOERDERIJBRUG</t>
  </si>
  <si>
    <t>VAN DER BRUGGHENSTRAAT</t>
  </si>
  <si>
    <t>ACKERDIJKSEWEG</t>
  </si>
  <si>
    <t>KRUITTORENBRUG</t>
  </si>
  <si>
    <t>GEITENKAMP</t>
  </si>
  <si>
    <t>NASSERSTRAAT</t>
  </si>
  <si>
    <t>DRUIVENMUUR</t>
  </si>
  <si>
    <t>ADAMA VAN SCHELTEMAPLEIN</t>
  </si>
  <si>
    <t>SOENDASTRAAT</t>
  </si>
  <si>
    <t>DE COLIGNYSTRAAT</t>
  </si>
  <si>
    <t>SCHUTTERSTRAAT</t>
  </si>
  <si>
    <t>GRABIJNHOF</t>
  </si>
  <si>
    <t>ZAVELPAD</t>
  </si>
  <si>
    <t>VERLENGDE SINGELSTRAAT</t>
  </si>
  <si>
    <t>SCHOUTENSTRAAT</t>
  </si>
  <si>
    <t>KRAKEELMOLENBRUG</t>
  </si>
  <si>
    <t>GANZENHOF</t>
  </si>
  <si>
    <t>KENYATTASTRAAT</t>
  </si>
  <si>
    <t>VROUW RIJSSENSLOOT</t>
  </si>
  <si>
    <t>HERMAN GORTERHOF</t>
  </si>
  <si>
    <t>HAAGWEG</t>
  </si>
  <si>
    <t>KEVERLING BUISMANWEG</t>
  </si>
  <si>
    <t>BUITENBOOGERD</t>
  </si>
  <si>
    <t>VAN DER SLOOTSINGEL</t>
  </si>
  <si>
    <t>VREDERUSTPAD</t>
  </si>
  <si>
    <t>ROBERT KOUMANSPLEIN</t>
  </si>
  <si>
    <t>MANTJESKADE</t>
  </si>
  <si>
    <t>FRETSTRAAT</t>
  </si>
  <si>
    <t>BIKOLAAN</t>
  </si>
  <si>
    <t>KORTENHOEVE</t>
  </si>
  <si>
    <t>JACQUES PERKLAAN</t>
  </si>
  <si>
    <t>APPELSTRAAT</t>
  </si>
  <si>
    <t>PRINS MAURITSSTRAAT</t>
  </si>
  <si>
    <t>LANGE GEER</t>
  </si>
  <si>
    <t>MONTGOMERYLAAN</t>
  </si>
  <si>
    <t>HERTENKAMP</t>
  </si>
  <si>
    <t>KWEKERIJSTRAAT</t>
  </si>
  <si>
    <t>DELTAWEG</t>
  </si>
  <si>
    <t>BOSUILSTRAAT</t>
  </si>
  <si>
    <t>DECIMASTRAAT</t>
  </si>
  <si>
    <t>LEEHOEVE</t>
  </si>
  <si>
    <t>AAGJE DEKENLAAN</t>
  </si>
  <si>
    <t>ALYD BUSERSTRAAT</t>
  </si>
  <si>
    <t>INFORMATICALAAN</t>
  </si>
  <si>
    <t>BREESTRAAT</t>
  </si>
  <si>
    <t>COUDENHOVELAAN</t>
  </si>
  <si>
    <t>KUYPERWEG</t>
  </si>
  <si>
    <t>EDISONPLEIN</t>
  </si>
  <si>
    <t>ADELAARSINGEL</t>
  </si>
  <si>
    <t>LIBANONSTRAAT</t>
  </si>
  <si>
    <t>HOF VAN AZUUR</t>
  </si>
  <si>
    <t>NEPTUNUSWEG</t>
  </si>
  <si>
    <t>STIL GEZICHT</t>
  </si>
  <si>
    <t>SINT ALDEGONDESTRAAT</t>
  </si>
  <si>
    <t>KETHELSTRAAT</t>
  </si>
  <si>
    <t>MARIA VINCENTIASTRAAT</t>
  </si>
  <si>
    <t>VAN HOUTENSTRAAT</t>
  </si>
  <si>
    <t>HOOFBOSCHPAD</t>
  </si>
  <si>
    <t>SIJSJESPAD</t>
  </si>
  <si>
    <t>LESOTHOSTRAAT</t>
  </si>
  <si>
    <t>VALLENSISPAD</t>
  </si>
  <si>
    <t>NICOLAAS BEETSLAAN</t>
  </si>
  <si>
    <t>STAALWEG</t>
  </si>
  <si>
    <t>PROF. HENKETSTRAAT</t>
  </si>
  <si>
    <t>VOORSTRAAT</t>
  </si>
  <si>
    <t>DUKE ELLINGTONSTRAAT</t>
  </si>
  <si>
    <t>HOORNSESTRAAT</t>
  </si>
  <si>
    <t>CONSTRUCTIEBRUG</t>
  </si>
  <si>
    <t>TURELUURPAD</t>
  </si>
  <si>
    <t>ZAMBIASTRAAT</t>
  </si>
  <si>
    <t>WATERLOOP</t>
  </si>
  <si>
    <t>HERMAN HEYERMANSLAAN</t>
  </si>
  <si>
    <t>VAN ASSENDELFTSTRAAT</t>
  </si>
  <si>
    <t>KONINGIN EMMALAAN</t>
  </si>
  <si>
    <t>ORANJE PLANTAGE</t>
  </si>
  <si>
    <t>VAN DEN BERGHOF</t>
  </si>
  <si>
    <t>JACOB CATSSTRAAT</t>
  </si>
  <si>
    <t>KRUITHUISBRUG</t>
  </si>
  <si>
    <t>SPERWERSINGEL</t>
  </si>
  <si>
    <t>GUINEELAAN</t>
  </si>
  <si>
    <t>VAN PAASSENKADE</t>
  </si>
  <si>
    <t>GUIDO GEZELLELAAN</t>
  </si>
  <si>
    <t>ODULPHUSSTRAAT</t>
  </si>
  <si>
    <t>CORNELIS TROMPSTRAAT</t>
  </si>
  <si>
    <t>KONINGSPLEIN</t>
  </si>
  <si>
    <t>ADENAUERLAAN</t>
  </si>
  <si>
    <t>ISAAK HOORNBEEKSTRAAT</t>
  </si>
  <si>
    <t>ABTSWOUDSETUNNEL</t>
  </si>
  <si>
    <t>WEZELSTRAAT</t>
  </si>
  <si>
    <t>INDIASTRAAT</t>
  </si>
  <si>
    <t>MOERMANTUINEN</t>
  </si>
  <si>
    <t>WILLEM KLOOSPAD</t>
  </si>
  <si>
    <t>GEERTRUYT VAN OOSTENSTR</t>
  </si>
  <si>
    <t>BAUXIETPAD</t>
  </si>
  <si>
    <t>OUDE LANGENDIJK</t>
  </si>
  <si>
    <t>LISZTSTRAAT</t>
  </si>
  <si>
    <t>HAVENSTRAAT</t>
  </si>
  <si>
    <t>KOEKBRUG</t>
  </si>
  <si>
    <t>KALKOENSTRAAT</t>
  </si>
  <si>
    <t>LAGOSWEG</t>
  </si>
  <si>
    <t>LANDSCHAPSTRAAT</t>
  </si>
  <si>
    <t>FREDERIK VAN EEDENLAAN</t>
  </si>
  <si>
    <t>SINT JORISZICHT</t>
  </si>
  <si>
    <t>WILLEM DE ZWIJGERSTRAAT</t>
  </si>
  <si>
    <t>OOSTPOORT</t>
  </si>
  <si>
    <t>VERZETSPAD</t>
  </si>
  <si>
    <t>HANDBOOGSTRAAT</t>
  </si>
  <si>
    <t>VIADUCT SPOORBAAN</t>
  </si>
  <si>
    <t>RIETZANGERSTRAAT</t>
  </si>
  <si>
    <t>ABTSREGT</t>
  </si>
  <si>
    <t>ALETTA JACOBSSTRAAT</t>
  </si>
  <si>
    <t>HENDRIK TOLLENSSTRAAT</t>
  </si>
  <si>
    <t>OUDE IJSBAAN</t>
  </si>
  <si>
    <t>VAN STOLBERGSTRAAT</t>
  </si>
  <si>
    <t>ALEXANDER FLEMINGLAAN</t>
  </si>
  <si>
    <t>VAN BERCKELHOF</t>
  </si>
  <si>
    <t>STAALMEESTERSTRAAT</t>
  </si>
  <si>
    <t>SCHIE</t>
  </si>
  <si>
    <t>ZAAGBEKHOF</t>
  </si>
  <si>
    <t>KARIBASTRAAT</t>
  </si>
  <si>
    <t>DE EENDRACHT</t>
  </si>
  <si>
    <t>E. DU PERRONLAAN</t>
  </si>
  <si>
    <t>CASTROP-RAUXELLAAN</t>
  </si>
  <si>
    <t>ZUIDPLANTSOEN</t>
  </si>
  <si>
    <t>MOLSLAAN</t>
  </si>
  <si>
    <t>VAN KUIJKHOF</t>
  </si>
  <si>
    <t>BLEKERHOF</t>
  </si>
  <si>
    <t>ZUIDKOLK</t>
  </si>
  <si>
    <t>REIGERSTRAAT</t>
  </si>
  <si>
    <t>AFRIKALAAN</t>
  </si>
  <si>
    <t>RICARDISHOF</t>
  </si>
  <si>
    <t>DIRK COSTERPLEIN</t>
  </si>
  <si>
    <t>STILLE PUTTEN</t>
  </si>
  <si>
    <t>PROF. KRAUSSTRAAT</t>
  </si>
  <si>
    <t>CHOORSTRAAT</t>
  </si>
  <si>
    <t>DE LOORHOF</t>
  </si>
  <si>
    <t>MOUTERPAD</t>
  </si>
  <si>
    <t>ABTSWOUDSEBRUG</t>
  </si>
  <si>
    <t>PIJLSTAARTPAD</t>
  </si>
  <si>
    <t>STRAAT VAN MALAKKA</t>
  </si>
  <si>
    <t>CAMERLINGSTRAAT</t>
  </si>
  <si>
    <t>MINERVAWEG</t>
  </si>
  <si>
    <t>INSULINDEWEG</t>
  </si>
  <si>
    <t>JAN WILLEM FRISOSTRAAT</t>
  </si>
  <si>
    <t>BRABANTSE TURFMARKT</t>
  </si>
  <si>
    <t>BUITENHOFDREEF</t>
  </si>
  <si>
    <t>MELKHOF</t>
  </si>
  <si>
    <t>HOOFBOSCHTUNNEL</t>
  </si>
  <si>
    <t>WATERHOENSTRAAT</t>
  </si>
  <si>
    <t>BOGOTALAAN</t>
  </si>
  <si>
    <t>VAN BLOMMESTEINSTRAAT</t>
  </si>
  <si>
    <t>HERCULESWEG</t>
  </si>
  <si>
    <t>BALISTRAAT</t>
  </si>
  <si>
    <t>MAERTEN TROMPSTRAAT</t>
  </si>
  <si>
    <t>KANTOORGRACHT</t>
  </si>
  <si>
    <t>GEBBENLAAN</t>
  </si>
  <si>
    <t>GRASWINCKELSTRAAT</t>
  </si>
  <si>
    <t>VLAKOVERPAD</t>
  </si>
  <si>
    <t>RIETGORSSTRAAT</t>
  </si>
  <si>
    <t>CARACASSTRAAT</t>
  </si>
  <si>
    <t>VAN ADRICHEMSTRAAT</t>
  </si>
  <si>
    <t>NERINGSTRAAT</t>
  </si>
  <si>
    <t>DE GENESTETSTRAAT</t>
  </si>
  <si>
    <t>FREDERIK HENDRIKSTRAAT</t>
  </si>
  <si>
    <t>DONKERSTRAAT</t>
  </si>
  <si>
    <t>CESAR FRANCKSTRAAT</t>
  </si>
  <si>
    <t>MACKAYSTRAAT</t>
  </si>
  <si>
    <t>NIJVERHEIDSPLEIN</t>
  </si>
  <si>
    <t>KOKMEEUWSTRAAT</t>
  </si>
  <si>
    <t>EGYPTELAAN</t>
  </si>
  <si>
    <t>MOLENSINGEL</t>
  </si>
  <si>
    <t>MULTATULIWEG</t>
  </si>
  <si>
    <t>BOEROESTRAAT</t>
  </si>
  <si>
    <t>DELFGAUWSEWEG</t>
  </si>
  <si>
    <t>SCHUTTERSVELD</t>
  </si>
  <si>
    <t>WIELENGAHOF</t>
  </si>
  <si>
    <t>VIJVER NOORD</t>
  </si>
  <si>
    <t>CROMMELINPAD</t>
  </si>
  <si>
    <t>KAREKIETHOF</t>
  </si>
  <si>
    <t>ADENSTRAAT</t>
  </si>
  <si>
    <t>HOF VAN ONYX</t>
  </si>
  <si>
    <t>POPTAHOF ZUID</t>
  </si>
  <si>
    <t>BANKASTRAAT</t>
  </si>
  <si>
    <t>LIPKENSSTRAAT</t>
  </si>
  <si>
    <t>PAARDENMARKT</t>
  </si>
  <si>
    <t>VERDIPLEIN</t>
  </si>
  <si>
    <t>SCHIMMELPENNINCKSTRAAT</t>
  </si>
  <si>
    <t>HOENDERHOF</t>
  </si>
  <si>
    <t>GANDHILAAN</t>
  </si>
  <si>
    <t>HOF VAN SAFFIER</t>
  </si>
  <si>
    <t>APOLLOWEG</t>
  </si>
  <si>
    <t>JAVASTRAAT</t>
  </si>
  <si>
    <t>PROF. HOOGEWERFFLAAN</t>
  </si>
  <si>
    <t>TROMPETSTRAAT</t>
  </si>
  <si>
    <t>VAN DER VEENSINGEL</t>
  </si>
  <si>
    <t>PARALLELWEG</t>
  </si>
  <si>
    <t>HERMELIJNSTRAAT</t>
  </si>
  <si>
    <t>ZAIRESTRAAT</t>
  </si>
  <si>
    <t>HOF VAN ROBIJN</t>
  </si>
  <si>
    <t>P.C. BOUTENSPAD</t>
  </si>
  <si>
    <t>OOSTBLOK</t>
  </si>
  <si>
    <t>PROF. BOSSCHASTRAAT</t>
  </si>
  <si>
    <t>ANNASTRAAT</t>
  </si>
  <si>
    <t>CHURCHILLLAAN</t>
  </si>
  <si>
    <t>JACOBA VAN BEIERENLAAN</t>
  </si>
  <si>
    <t>HAZENLAAN</t>
  </si>
  <si>
    <t>LAMBARENESTRAAT</t>
  </si>
  <si>
    <t>HOFZOOM</t>
  </si>
  <si>
    <t>INA BOUDIER-BAKKERSTRAAT</t>
  </si>
  <si>
    <t>HENDRICK DE KEYSERWEG</t>
  </si>
  <si>
    <t>FRISOPLEIN</t>
  </si>
  <si>
    <t>VLAMINGSTRAAT</t>
  </si>
  <si>
    <t>MARSHALLLAAN</t>
  </si>
  <si>
    <t>WESTERSTRAAT</t>
  </si>
  <si>
    <t>HAGEDISSINGEL</t>
  </si>
  <si>
    <t>GABONSTRAAT</t>
  </si>
  <si>
    <t>MINA KRUSEMANSTRAAT</t>
  </si>
  <si>
    <t>BUSKEN HUETPAD</t>
  </si>
  <si>
    <t>PIETER DE HOOGHSTRAAT</t>
  </si>
  <si>
    <t>CHARLOTTE DE BOURBONSTR</t>
  </si>
  <si>
    <t>NOORDEINDE</t>
  </si>
  <si>
    <t>STRAWINSKYLAAN</t>
  </si>
  <si>
    <t>SINT OLOFSLAAN</t>
  </si>
  <si>
    <t>VELDMUIZENPAD</t>
  </si>
  <si>
    <t>MEDINASTRAAT</t>
  </si>
  <si>
    <t>HOF VAN SMARAGD</t>
  </si>
  <si>
    <t>FABRIEKSSTRAAT</t>
  </si>
  <si>
    <t>RIOUWSTRAAT</t>
  </si>
  <si>
    <t>KEURENAERSTRAAT</t>
  </si>
  <si>
    <t>PHOENIXSTRAAT</t>
  </si>
  <si>
    <t>SIBELIUSLAAN</t>
  </si>
  <si>
    <t>V LYNDEN V SANDENBURGSTR</t>
  </si>
  <si>
    <t>REEWEG</t>
  </si>
  <si>
    <t>MAROKKOSTRAAT</t>
  </si>
  <si>
    <t>HOF VAN SPIEGELING</t>
  </si>
  <si>
    <t>HERMESSTRAAT</t>
  </si>
  <si>
    <t>CERAMSTRAAT</t>
  </si>
  <si>
    <t>VAN OLDENBARNEVELTSTRAAT</t>
  </si>
  <si>
    <t>DOELENSTRAAT</t>
  </si>
  <si>
    <t>VAN DER HORSTSTRAAT</t>
  </si>
  <si>
    <t>LOUDONSTRAAT</t>
  </si>
  <si>
    <t>SALAMANDERPAD</t>
  </si>
  <si>
    <t>BUENOS AIRESSTRAAT</t>
  </si>
  <si>
    <t>HOF VAN ZILVERLICHT</t>
  </si>
  <si>
    <t>STARINGPAD</t>
  </si>
  <si>
    <t>WILGENLAAN</t>
  </si>
  <si>
    <t>ERNST CASIMIRSTRAAT</t>
  </si>
  <si>
    <t>ORANJESTRAAT</t>
  </si>
  <si>
    <t>LEHARLAAN</t>
  </si>
  <si>
    <t>VIJVER ZUID</t>
  </si>
  <si>
    <t>PONYHOF</t>
  </si>
  <si>
    <t>ARGENTINIESTRAAT</t>
  </si>
  <si>
    <t>HOF VAN ZIRKOON</t>
  </si>
  <si>
    <t>SIMON VESTDIJKLAAN</t>
  </si>
  <si>
    <t>MARIA STRICKHOF</t>
  </si>
  <si>
    <t>PROF. EVERTSLAAN</t>
  </si>
  <si>
    <t>ZUIDERSTRAAT</t>
  </si>
  <si>
    <t>BRAHMSLAAN</t>
  </si>
  <si>
    <t>SINT OLOFSSTRAAT</t>
  </si>
  <si>
    <t>MEERKOETLAAN</t>
  </si>
  <si>
    <t>ALGERIJESTRAAT</t>
  </si>
  <si>
    <t>DE KRINGLOOP</t>
  </si>
  <si>
    <t>ICARUSWEG</t>
  </si>
  <si>
    <t>TERNATESTRAAT</t>
  </si>
  <si>
    <t>JULIANALAAN</t>
  </si>
  <si>
    <t>SPIERINGSTRAAT</t>
  </si>
  <si>
    <t>ALMIRAPAD</t>
  </si>
  <si>
    <t>LIBOURELLAAN</t>
  </si>
  <si>
    <t>KUIFEENDHOF</t>
  </si>
  <si>
    <t>TUTUSTRAAT</t>
  </si>
  <si>
    <t>ECODUSWEG</t>
  </si>
  <si>
    <t>VOORHOFDREEF</t>
  </si>
  <si>
    <t>POORTWEG</t>
  </si>
  <si>
    <t>SIMONSSTRAAT</t>
  </si>
  <si>
    <t>BALJUWSTEEG</t>
  </si>
  <si>
    <t>ORLANDOPAD</t>
  </si>
  <si>
    <t>VAN SAENREDAMSTRAAT</t>
  </si>
  <si>
    <t>KLUUTRING</t>
  </si>
  <si>
    <t>BRAZILIEHOF</t>
  </si>
  <si>
    <t>VAN DER GOESSTRAAT</t>
  </si>
  <si>
    <t>MERCURIUSWEG</t>
  </si>
  <si>
    <t>RAMAERSTRAAT</t>
  </si>
  <si>
    <t>NASSAULAAN</t>
  </si>
  <si>
    <t>KOLK</t>
  </si>
  <si>
    <t>JAN THOMEELAAN</t>
  </si>
  <si>
    <t>TAK VAN POORTVLIETSTRAAT</t>
  </si>
  <si>
    <t>WIELEWAALSTRAAT</t>
  </si>
  <si>
    <t>BANTULAAN</t>
  </si>
  <si>
    <t>TEDING VAN BERKHOUTLAAN</t>
  </si>
  <si>
    <t>POTGIETERLAAN</t>
  </si>
  <si>
    <t>DR. SCHAEPMANSTRAAT</t>
  </si>
  <si>
    <t>COMPUTERLAAN</t>
  </si>
  <si>
    <t>GEERBOOGERD</t>
  </si>
  <si>
    <t>GERSHWINLAAN</t>
  </si>
  <si>
    <t>PATRIMONIUMSTRAAT</t>
  </si>
  <si>
    <t>MARTERSTRAAT</t>
  </si>
  <si>
    <t>BENGALENSTRAAT</t>
  </si>
  <si>
    <t>HOF VAN AQUAMARIJN</t>
  </si>
  <si>
    <t>BREDEROPAD</t>
  </si>
  <si>
    <t>BILLITONSTRAAT</t>
  </si>
  <si>
    <t>POORTLANDPLEIN</t>
  </si>
  <si>
    <t>PLUYMPOT</t>
  </si>
  <si>
    <t>ELGARLAAN</t>
  </si>
  <si>
    <t>CHIRURGIJNSTRAAT</t>
  </si>
  <si>
    <t>KREEKRUGPAD</t>
  </si>
  <si>
    <t>BAGDADSTRAAT</t>
  </si>
  <si>
    <t>SASBOUTSTRAAT</t>
  </si>
  <si>
    <t>JACOB VAN LENNEPPAD</t>
  </si>
  <si>
    <t>WATERBLOK</t>
  </si>
  <si>
    <t>PROF. OUDEMANSSTRAAT</t>
  </si>
  <si>
    <t>OOSTPLANTSOEN</t>
  </si>
  <si>
    <t>WAGENAARSTRAAT</t>
  </si>
  <si>
    <t>HOF VAN DELFTLAAN</t>
  </si>
  <si>
    <t>ZWALUWSTRAAT</t>
  </si>
  <si>
    <t>LUSAKASTRAAT</t>
  </si>
  <si>
    <t>MEERMANSTRAAT</t>
  </si>
  <si>
    <t>MATHILDE WIBAUTPAD</t>
  </si>
  <si>
    <t>OUDRAADTWEG</t>
  </si>
  <si>
    <t>OOSTPLEIN</t>
  </si>
  <si>
    <t>KLOOSTER</t>
  </si>
  <si>
    <t>ROSSINISTRAAT</t>
  </si>
  <si>
    <t>WELHOECKSTRAAT</t>
  </si>
  <si>
    <t>SLECHTVALKHOF</t>
  </si>
  <si>
    <t>NIJLHOF</t>
  </si>
  <si>
    <t>VAN KINSCHOTSTRAAT</t>
  </si>
  <si>
    <t>JUPITERSTRAAT</t>
  </si>
  <si>
    <t>BORNEOSTRAAT</t>
  </si>
  <si>
    <t>MIJNBOUWSTRAAT</t>
  </si>
  <si>
    <t>VERNIEUWDE BOOGERD</t>
  </si>
  <si>
    <t>EISENHOWERLAAN</t>
  </si>
  <si>
    <t>VAN BLEYSWIJCKSTRAAT</t>
  </si>
  <si>
    <t>KIEKENDIEFHOF</t>
  </si>
  <si>
    <t>CAIROSTRAAT</t>
  </si>
  <si>
    <t>VAN ALMONDESTRAAT</t>
  </si>
  <si>
    <t>MARCELLUS EMANTSPAD</t>
  </si>
  <si>
    <t>SUMATRASTRAAT</t>
  </si>
  <si>
    <t>HERTOG GOVERTKADE</t>
  </si>
  <si>
    <t>KLEINE BOOGERD</t>
  </si>
  <si>
    <t>BERGHUYSPAD</t>
  </si>
  <si>
    <t>WARMOEZIERSTRAAT</t>
  </si>
  <si>
    <t>ROERDOMPHOF</t>
  </si>
  <si>
    <t>DAKARHOF</t>
  </si>
  <si>
    <t>ANTONIA VEERSTRAAT</t>
  </si>
  <si>
    <t>NIJVERHEIDSSTRAAT</t>
  </si>
  <si>
    <t>PALAMEDESSTRAAT</t>
  </si>
  <si>
    <t>HERENPAD</t>
  </si>
  <si>
    <t>MARIA V REIGERSBERCHSTR</t>
  </si>
  <si>
    <t>OBRECHTSTRAAT</t>
  </si>
  <si>
    <t>COENDERSTRAAT</t>
  </si>
  <si>
    <t>KOEKAMP</t>
  </si>
  <si>
    <t>KHARTOEMSTRAAT</t>
  </si>
  <si>
    <t>LOOKWATERING</t>
  </si>
  <si>
    <t>GERRIT ACHTERBERGPAD</t>
  </si>
  <si>
    <t>KOEPOORTPLAATS</t>
  </si>
  <si>
    <t>SPIEKMANSTRAAT</t>
  </si>
  <si>
    <t>HEILIGE GEESTKERKHOF</t>
  </si>
  <si>
    <t>ZJOEKOWLAAN</t>
  </si>
  <si>
    <t>CASPAR FAGELSTRAAT</t>
  </si>
  <si>
    <t>AALSCHOLVERRING</t>
  </si>
  <si>
    <t>BEN GOERIONSTRAAT</t>
  </si>
  <si>
    <t>KASTANJEWETERING</t>
  </si>
  <si>
    <t>FELIX TIMMERMANSPAD</t>
  </si>
  <si>
    <t>REMBRANDTSTRAAT</t>
  </si>
  <si>
    <t>DIAMANTPAD</t>
  </si>
  <si>
    <t>KRUISSTRAAT</t>
  </si>
  <si>
    <t>SWEELINCKSTRAAT</t>
  </si>
  <si>
    <t>LANDMETERPAD</t>
  </si>
  <si>
    <t>TALINGHOF</t>
  </si>
  <si>
    <t>RABATSTRAAT</t>
  </si>
  <si>
    <t>BARTOUTSZATE</t>
  </si>
  <si>
    <t>DICHTERSWEG</t>
  </si>
  <si>
    <t>STALPAERT VD WIELEWEG</t>
  </si>
  <si>
    <t>AMALIA VAN SOLMSLAAN</t>
  </si>
  <si>
    <t>VAANDELSTRAAT</t>
  </si>
  <si>
    <t>VAN RIJSLAAN</t>
  </si>
  <si>
    <t>KRAKEELPOLDERWEG</t>
  </si>
  <si>
    <t>GRUTTOHOF</t>
  </si>
  <si>
    <t>SAHARAPAD</t>
  </si>
  <si>
    <t>VAN DER ENDETUINEN</t>
  </si>
  <si>
    <t>LOKOMOTIEFPAD</t>
  </si>
  <si>
    <t>GROENLANDSELAAN</t>
  </si>
  <si>
    <t>COHEN STUARTSTRAAT</t>
  </si>
  <si>
    <t>WEESHUISPLAATS</t>
  </si>
  <si>
    <t>ZAGWIJNPAD</t>
  </si>
  <si>
    <t>ANTONIE HEINSIUSSTRAAT</t>
  </si>
  <si>
    <t>ZWANENPAD</t>
  </si>
  <si>
    <t>VENEZUELASTRAAT</t>
  </si>
  <si>
    <t>NOWEETUINEN</t>
  </si>
  <si>
    <t>MINERVAPLEIN</t>
  </si>
  <si>
    <t>VAN DER MADESTRAAT</t>
  </si>
  <si>
    <t>VAN MOURIK BROEKMANWEG</t>
  </si>
  <si>
    <t>POPPESTEEG</t>
  </si>
  <si>
    <t>MENDELSSOHNSTRAAT</t>
  </si>
  <si>
    <t>ADA VAN HOLLANDSTRAAT</t>
  </si>
  <si>
    <t>OTTERLAAN</t>
  </si>
  <si>
    <t>LATIJNS-AMERIKALAAN</t>
  </si>
  <si>
    <t>VAN DER MAARELTUINEN</t>
  </si>
  <si>
    <t>WILLEM DE MERODESTRAAT</t>
  </si>
  <si>
    <t>MARIA DUYSTLAAN</t>
  </si>
  <si>
    <t>MIJNBOUWPLEIN</t>
  </si>
  <si>
    <t>KALVERBOS</t>
  </si>
  <si>
    <t>BIZETSTRAAT</t>
  </si>
  <si>
    <t>SAAIWERKERSTRAAT</t>
  </si>
  <si>
    <t>EGELSINGEL</t>
  </si>
  <si>
    <t>TOGOSTRAAT</t>
  </si>
  <si>
    <t>VERFMOLEN</t>
  </si>
  <si>
    <t>DELFLANDPLEIN</t>
  </si>
  <si>
    <t>BIESLANDSEKADE</t>
  </si>
  <si>
    <t>VAN SPEYKSTRAAT</t>
  </si>
  <si>
    <t>NOORDERHOF</t>
  </si>
  <si>
    <t>RAVELSTRAAT</t>
  </si>
  <si>
    <t>KAARDERSTRAAT</t>
  </si>
  <si>
    <t>PLEVIERHOF</t>
  </si>
  <si>
    <t>BOLIVIASTRAAT</t>
  </si>
  <si>
    <t>VAN BERESTEYNSTRAAT</t>
  </si>
  <si>
    <t>PERSEPOLISHOF</t>
  </si>
  <si>
    <t>AMBONSTRAAT</t>
  </si>
  <si>
    <t>BAKEMASTRAAT</t>
  </si>
  <si>
    <t>VIJVERSTRAAT</t>
  </si>
  <si>
    <t>VRIJHEIDSLAAN</t>
  </si>
  <si>
    <t>JUSTUS V SCHOONHOVENSTR</t>
  </si>
  <si>
    <t>UILENSINGEL</t>
  </si>
  <si>
    <t>LUMUMBASINGEL</t>
  </si>
  <si>
    <t>KRISTALPLEIN</t>
  </si>
  <si>
    <t>POPTAHOF</t>
  </si>
  <si>
    <t>FLORESSTRAAT</t>
  </si>
  <si>
    <t>PROF. BURGERSHOF</t>
  </si>
  <si>
    <t>SMITSTEEG</t>
  </si>
  <si>
    <t>SCHIJFLAAN</t>
  </si>
  <si>
    <t>VAN HEEMSTRASTRAAT</t>
  </si>
  <si>
    <t>SCHAPENPAD</t>
  </si>
  <si>
    <t>SENEGALHOF</t>
  </si>
  <si>
    <t>MIENETTE STORMSTRAAT</t>
  </si>
  <si>
    <t>PAD VAN TROJE</t>
  </si>
  <si>
    <t>ARCHIPELLAAN</t>
  </si>
  <si>
    <t>NASSAUPLEIN</t>
  </si>
  <si>
    <t>MARIA GOUWELOOSPOORT</t>
  </si>
  <si>
    <t>ZOMERDIJKHOF</t>
  </si>
  <si>
    <t>MIJERSTRAAT</t>
  </si>
  <si>
    <t>VOSSENLAAN</t>
  </si>
  <si>
    <t>SUEZSINGEL</t>
  </si>
  <si>
    <t>WEEGPLAATS</t>
  </si>
  <si>
    <t>AMBACHTSSTRAAT</t>
  </si>
  <si>
    <t>BONAIRESTRAAT</t>
  </si>
  <si>
    <t>LANDBERGSTRAAT</t>
  </si>
  <si>
    <t>PEPERSTRAAT</t>
  </si>
  <si>
    <t>BUITENSTEDE</t>
  </si>
  <si>
    <t>FRANSEN VAN DE PUTTESTR</t>
  </si>
  <si>
    <t>WOUWSTRAAT</t>
  </si>
  <si>
    <t>LOMESTRAAT</t>
  </si>
  <si>
    <t>VAN ROSSEMWEG</t>
  </si>
  <si>
    <t>NIJVERHEIDSDWARSSTRAAT</t>
  </si>
  <si>
    <t>VAN RENSWOUDESTRAAT</t>
  </si>
  <si>
    <t>PROF. SCHERMERHORNSTRAAT</t>
  </si>
  <si>
    <t>JESSEPLAATS</t>
  </si>
  <si>
    <t>PRINSES BEATRIXLAAN</t>
  </si>
  <si>
    <t>HOVENIERSTRAAT</t>
  </si>
  <si>
    <t>VALKENLAAN</t>
  </si>
  <si>
    <t>MALISINGEL</t>
  </si>
  <si>
    <t>KOGELGIETERIJ</t>
  </si>
  <si>
    <t>GERARD VAN LOONSTRAAT</t>
  </si>
  <si>
    <t>DILLENBURGSTRAAT</t>
  </si>
  <si>
    <t>BARBARASTEEG</t>
  </si>
  <si>
    <t>PIERRE VAN HAUWELAAN</t>
  </si>
  <si>
    <t>TUINSTRAAT</t>
  </si>
  <si>
    <t>GAAISTRAAT</t>
  </si>
  <si>
    <t>LA PAZSTRAAT</t>
  </si>
  <si>
    <t>MARIE BESSTRAAT</t>
  </si>
  <si>
    <t>KOEPOORTSTRAAT</t>
  </si>
  <si>
    <t>MACHTELD VAN METERENLAAN</t>
  </si>
  <si>
    <t>PYNEPOORT</t>
  </si>
  <si>
    <t>PIERRE VAN HAUWEVIADUCT</t>
  </si>
  <si>
    <t>WESTEINDE</t>
  </si>
  <si>
    <t>JAGERSTRAAT</t>
  </si>
  <si>
    <t>HELDER CAMARASTRAAT</t>
  </si>
  <si>
    <t>MARGA KLOMPESTRAAT</t>
  </si>
  <si>
    <t>ESDOORNLAAN</t>
  </si>
  <si>
    <t>MUYSKENLAAN</t>
  </si>
  <si>
    <t>NICKERSTEEG</t>
  </si>
  <si>
    <t>KOOISLOOTPAD</t>
  </si>
  <si>
    <t>JACOB GILLESHOF</t>
  </si>
  <si>
    <t>HAVIKSINGEL</t>
  </si>
  <si>
    <t>BRIONHOF</t>
  </si>
  <si>
    <t>HOF VAN TOPAAS</t>
  </si>
  <si>
    <t>HUGO VAN RIJKENLAAN</t>
  </si>
  <si>
    <t>LORENTZWEG</t>
  </si>
  <si>
    <t>BEESTENMARKT</t>
  </si>
  <si>
    <t>KERKPOLDERPAD</t>
  </si>
  <si>
    <t>VAN DE SPIEGELSTRAAT</t>
  </si>
  <si>
    <t>KRAAIENSTRAAT</t>
  </si>
  <si>
    <t>EMIRATENSTRAAT</t>
  </si>
  <si>
    <t>HENRY DUNANTLAAN</t>
  </si>
  <si>
    <t>CORNELIS MUSIUSSTRAAT</t>
  </si>
  <si>
    <t>MEKELWEG</t>
  </si>
  <si>
    <t>HOUTHAAK</t>
  </si>
  <si>
    <t>MAHLERBRUG</t>
  </si>
  <si>
    <t>JAN DE WITTSTRAAT</t>
  </si>
  <si>
    <t>OOIEVAARSTRAAT</t>
  </si>
  <si>
    <t>IVOORKUST</t>
  </si>
  <si>
    <t>BASTINGLAAN</t>
  </si>
  <si>
    <t>DELFGAUWSE PARK</t>
  </si>
  <si>
    <t>VAN DEN BROEKWEG</t>
  </si>
  <si>
    <t>GASTHUISSTEEG</t>
  </si>
  <si>
    <t>BIZETBRUG</t>
  </si>
  <si>
    <t>ARNOLDSTRAAT</t>
  </si>
  <si>
    <t>HAZELWORMSTRAAT</t>
  </si>
  <si>
    <t>GUEVARASTRAAT</t>
  </si>
  <si>
    <t>PERSIJNLAAN</t>
  </si>
  <si>
    <t>MOLUKKENSTRAAT</t>
  </si>
  <si>
    <t>VAN DER WAALSWEG</t>
  </si>
  <si>
    <t>KAMPVELDWEG</t>
  </si>
  <si>
    <t>KRUITHUISTUNNEL</t>
  </si>
  <si>
    <t>ANTHONIJ DUIJCKSTRAAT</t>
  </si>
  <si>
    <t>OEVERLOPERPAD</t>
  </si>
  <si>
    <t>TRIPOLIPAD</t>
  </si>
  <si>
    <t>PELMOLEN</t>
  </si>
  <si>
    <t>FABRITIUSSTRAAT</t>
  </si>
  <si>
    <t>DE BOOIJSTRAAT</t>
  </si>
  <si>
    <t>OUDE KERKSTRAAT</t>
  </si>
  <si>
    <t>OFFENBACHSTRAAT</t>
  </si>
  <si>
    <t>WETERINGLAAN</t>
  </si>
  <si>
    <t>BEVERHOF</t>
  </si>
  <si>
    <t>SOEDANHOF</t>
  </si>
  <si>
    <t>RUNMOLEN</t>
  </si>
  <si>
    <t>ARUBASTRAAT</t>
  </si>
  <si>
    <t>HOFLAAN</t>
  </si>
  <si>
    <t>YPERSTRAAT</t>
  </si>
  <si>
    <t>MOZARTPAD</t>
  </si>
  <si>
    <t>KAPPEYNE VD COPPELLOSTR</t>
  </si>
  <si>
    <t>ADDERHOF</t>
  </si>
  <si>
    <t>ATLASHOF</t>
  </si>
  <si>
    <t>TRASMOLEN</t>
  </si>
  <si>
    <t>BEUKENLAAN</t>
  </si>
  <si>
    <t>STEVINWEG</t>
  </si>
  <si>
    <t>KLOKSTEEG</t>
  </si>
  <si>
    <t>VIVALDILAAN</t>
  </si>
  <si>
    <t>ANNA BEIJERSTRAAT</t>
  </si>
  <si>
    <t>BUNZINGHOF</t>
  </si>
  <si>
    <t>LIBIESTRAAT</t>
  </si>
  <si>
    <t>KRUITMOLENPAD</t>
  </si>
  <si>
    <t>SURINAMESTRAAT</t>
  </si>
  <si>
    <t>N.C. KISTWEG</t>
  </si>
  <si>
    <t>VISSTRAAT</t>
  </si>
  <si>
    <t>VAN RIJSPAD</t>
  </si>
  <si>
    <t>DONKER CURTIUSSTRAAT</t>
  </si>
  <si>
    <t>EDELHERTLAAN</t>
  </si>
  <si>
    <t>LIBERIASTRAAT</t>
  </si>
  <si>
    <t>LODENVLOER</t>
  </si>
  <si>
    <t>CELEBESSTRAAT</t>
  </si>
  <si>
    <t>KANAALPAD</t>
  </si>
  <si>
    <t>ZUSTERLAAN</t>
  </si>
  <si>
    <t>TANTHOFKADE</t>
  </si>
  <si>
    <t>VAN HALLSTRAAT</t>
  </si>
  <si>
    <t>EEKHOORNHOF</t>
  </si>
  <si>
    <t>KOEWEITSTRAAT</t>
  </si>
  <si>
    <t>LENTEPAD</t>
  </si>
  <si>
    <t>LEONARD BRAMERSTRAAT</t>
  </si>
  <si>
    <t>OUDELAANMOLENSLOOT</t>
  </si>
  <si>
    <t>KROMSTRAAT</t>
  </si>
  <si>
    <t>STRAUSSPAD</t>
  </si>
  <si>
    <t>DE KEMPENAERSTRAAT</t>
  </si>
  <si>
    <t>HOUTDUIFSTRAAT</t>
  </si>
  <si>
    <t>KOEWEITPAD</t>
  </si>
  <si>
    <t>VAN GROENEWEGENSTRAAT</t>
  </si>
  <si>
    <t>MARIA VAN OOSTERWIJCKSTR</t>
  </si>
  <si>
    <t>DE NIEUWE HAVEN</t>
  </si>
  <si>
    <t>BAGIJNHOF</t>
  </si>
  <si>
    <t>EUROPAD</t>
  </si>
  <si>
    <t>ROCHUSSENSTRAAT</t>
  </si>
  <si>
    <t>KRUITHUISWEG</t>
  </si>
  <si>
    <t>KENENBURGPAD</t>
  </si>
  <si>
    <t>HOOGENHOUCKSTRAAT</t>
  </si>
  <si>
    <t>JAN VERKOLJESTRAAT</t>
  </si>
  <si>
    <t>OUDELAANMOLENSLOOTBRUG</t>
  </si>
  <si>
    <t>BAGIJNESTRAAT</t>
  </si>
  <si>
    <t>MAAS GEESTERANUSHOF</t>
  </si>
  <si>
    <t>THORBECKESTRAAT</t>
  </si>
  <si>
    <t>VLINDERWEG</t>
  </si>
  <si>
    <t>KARTINIPAD</t>
  </si>
  <si>
    <t>FLORAPAD</t>
  </si>
  <si>
    <t>MINAHASASTRAAT</t>
  </si>
  <si>
    <t>EMMABRUG</t>
  </si>
  <si>
    <t>COOMANSSTRAAT</t>
  </si>
  <si>
    <t>ZWEMBADPAD</t>
  </si>
  <si>
    <t>LAAN VAN ALTENA</t>
  </si>
  <si>
    <t>ROODBORSTLAAN</t>
  </si>
  <si>
    <t>JAPANPAD</t>
  </si>
  <si>
    <t>FAUNAPAD</t>
  </si>
  <si>
    <t>LAGE PAD</t>
  </si>
  <si>
    <t>PAUWBRUG</t>
  </si>
  <si>
    <t>DOORNIKSTEEG</t>
  </si>
  <si>
    <t>ZWEERSPAD</t>
  </si>
  <si>
    <t>HEEMSKERKSTRAAT</t>
  </si>
  <si>
    <t>SPREEUWENSTRAAT</t>
  </si>
  <si>
    <t>RIO DE JANEIROPAD</t>
  </si>
  <si>
    <t>WITMOLEN</t>
  </si>
  <si>
    <t>LAGE DWARSPAD</t>
  </si>
  <si>
    <t>PROOSDIJPAD</t>
  </si>
  <si>
    <t>GISTSTRAAT</t>
  </si>
  <si>
    <t>VERDIBRUG</t>
  </si>
  <si>
    <t>LAAN VAN OVERVEST</t>
  </si>
  <si>
    <t>KONIJNENSINGEL</t>
  </si>
  <si>
    <t>OLIVER TAMBOPAD</t>
  </si>
  <si>
    <t>VOLMOLEN</t>
  </si>
  <si>
    <t>'T VRIJE LAND</t>
  </si>
  <si>
    <t>OUDELAAN</t>
  </si>
  <si>
    <t>HOPSTRAAT</t>
  </si>
  <si>
    <t>BARTOKPAD</t>
  </si>
  <si>
    <t>LINNENWEVERSTRAAT</t>
  </si>
  <si>
    <t>EENDENVIJVER</t>
  </si>
  <si>
    <t>NIGERPAD</t>
  </si>
  <si>
    <t>ZOMERPAD</t>
  </si>
  <si>
    <t>SINT MAARTENSTRAAT</t>
  </si>
  <si>
    <t>KROMME HEUL</t>
  </si>
  <si>
    <t>ANNA BOOGERD</t>
  </si>
  <si>
    <t>TWAALFMORGENKADE</t>
  </si>
  <si>
    <t>VAN DER HEIMSTRAAT</t>
  </si>
  <si>
    <t>SPECHTSTRAAT</t>
  </si>
  <si>
    <t>NAIROBIPLAATS</t>
  </si>
  <si>
    <t>WINTERPAD</t>
  </si>
  <si>
    <t>RUBBERPLANTAGE</t>
  </si>
  <si>
    <t>VAN TIJENSTRAAT</t>
  </si>
  <si>
    <t>OOST-INDIEPLAATS</t>
  </si>
  <si>
    <t>HODENPIJLSEPAD</t>
  </si>
  <si>
    <t>VAN ZUYLEN V NIJEVELTSTR</t>
  </si>
  <si>
    <t>KIEVIETSTRAAT</t>
  </si>
  <si>
    <t>VIETNAMPAD</t>
  </si>
  <si>
    <t>HERFSTPAD</t>
  </si>
  <si>
    <t>BRASSERSPLEIN</t>
  </si>
  <si>
    <t>WISSINGSTRAAT</t>
  </si>
  <si>
    <t>HUYTERHOF</t>
  </si>
  <si>
    <t>DE NOBELPAD</t>
  </si>
  <si>
    <t>VAN TIENHOVENSTRAAT</t>
  </si>
  <si>
    <t>KOOLMEESSTRAAT</t>
  </si>
  <si>
    <t>VICTORIAPAD</t>
  </si>
  <si>
    <t>VAN ALKEMADESTRAAT</t>
  </si>
  <si>
    <t>STAALHAVEN</t>
  </si>
  <si>
    <t>KERSBERGENSTRAAT</t>
  </si>
  <si>
    <t>HUYTERSTRAAT</t>
  </si>
  <si>
    <t>CHARDONPAD</t>
  </si>
  <si>
    <t>WIJNROEIERPAD</t>
  </si>
  <si>
    <t>IJSVOGELPAD</t>
  </si>
  <si>
    <t>TUNESIEPLAATS</t>
  </si>
  <si>
    <t>LANDSTEINERBOCHT</t>
  </si>
  <si>
    <t>BIESLANDSE MOLENSLOOT</t>
  </si>
  <si>
    <t>PIJNACKERSE VAART</t>
  </si>
  <si>
    <t>SCHOOLSTRAAT</t>
  </si>
  <si>
    <t>BURGEMEESTERSPAD</t>
  </si>
  <si>
    <t>PLATEELSTRAAT</t>
  </si>
  <si>
    <t>MOTORENWEG</t>
  </si>
  <si>
    <t>TIGRISPAD</t>
  </si>
  <si>
    <t>FLORENCE NIGHTINGALELAAN</t>
  </si>
  <si>
    <t>STAALBRUG</t>
  </si>
  <si>
    <t>CHRISTIAAN HUYGENSWEG</t>
  </si>
  <si>
    <t>VAN DER MASTENSTRAAT</t>
  </si>
  <si>
    <t>SMETANAPAD</t>
  </si>
  <si>
    <t>VAN DER HAERTSTRAAT</t>
  </si>
  <si>
    <t>RALLEPAD</t>
  </si>
  <si>
    <t>SOWETOPAD</t>
  </si>
  <si>
    <t>KORENMOLEN</t>
  </si>
  <si>
    <t>BIESLANDSEBRUG</t>
  </si>
  <si>
    <t>OUDELAANMOLENSLOOTPAD</t>
  </si>
  <si>
    <t>FORTUINSTRAAT</t>
  </si>
  <si>
    <t>APOTHEKERSWEG</t>
  </si>
  <si>
    <t>PASTEURSTRAAT</t>
  </si>
  <si>
    <t>BOOMKLEVERSTRAAT</t>
  </si>
  <si>
    <t>SOMALIEPLAATS</t>
  </si>
  <si>
    <t>HAYA VAN SOMERENSTRAAT</t>
  </si>
  <si>
    <t>VAN LODENSTEYNBRUG</t>
  </si>
  <si>
    <t>RIJKSSTRAATWEG</t>
  </si>
  <si>
    <t>HOUTTUINEN</t>
  </si>
  <si>
    <t>BRITTENPAD</t>
  </si>
  <si>
    <t>PAXLAAN</t>
  </si>
  <si>
    <t>DIESELWEG</t>
  </si>
  <si>
    <t>SANTIAGOPAD</t>
  </si>
  <si>
    <t>GERDA BRAUTIGAMSTRAAT</t>
  </si>
  <si>
    <t>VAN SPARWOUDEBRUG</t>
  </si>
  <si>
    <t>VIADUCT MEKELWEG</t>
  </si>
  <si>
    <t>PIETER HENDRIKSTRAAT</t>
  </si>
  <si>
    <t>BREEVOORTPLANTSOEN</t>
  </si>
  <si>
    <t>STORKLAAN</t>
  </si>
  <si>
    <t>BRILDUIKERHOF</t>
  </si>
  <si>
    <t>SANDINOPAD</t>
  </si>
  <si>
    <t>DROOGHUISSTRAAT</t>
  </si>
  <si>
    <t>STALPAERT VD WIELEBRUG</t>
  </si>
  <si>
    <t>VIADUCT ROTTERDAMSEWEG</t>
  </si>
  <si>
    <t>URSULAPLAATS</t>
  </si>
  <si>
    <t>REINIER DE GRAAFPAD</t>
  </si>
  <si>
    <t>CARTHUYZERSTRAAT</t>
  </si>
  <si>
    <t>ZWARTE STERNHOF</t>
  </si>
  <si>
    <t>LN DER VERENIGDE NATIES</t>
  </si>
  <si>
    <t>BROEDERSTIENDE</t>
  </si>
  <si>
    <t>PESTHUISBRUG</t>
  </si>
  <si>
    <t>KROMME WATERING</t>
  </si>
  <si>
    <t>ACHTEROM</t>
  </si>
  <si>
    <t>HOVENTUNNEL</t>
  </si>
  <si>
    <t>FREDERIK MATTHESSTRAAT</t>
  </si>
  <si>
    <t>HOOGSPANNINGSPAD</t>
  </si>
  <si>
    <t>VERZETSTUNNEL</t>
  </si>
  <si>
    <t>GROENEVELD</t>
  </si>
  <si>
    <t>MOLENTJESBRUG</t>
  </si>
  <si>
    <t>PROF. SNIJDERSSTRAAT</t>
  </si>
  <si>
    <t>DOELENPLEIN</t>
  </si>
  <si>
    <t>COMPONISTENPAD</t>
  </si>
  <si>
    <t>MEESLAAN</t>
  </si>
  <si>
    <t>VISDIEFPLAATS</t>
  </si>
  <si>
    <t>KAMEROENPAD</t>
  </si>
  <si>
    <t>SCHENKEVELDTUINEN</t>
  </si>
  <si>
    <t>KEERSLUISBRUG</t>
  </si>
  <si>
    <t>PROMETHEUSPLEIN</t>
  </si>
  <si>
    <t>KLEIN VRIJENBAN</t>
  </si>
  <si>
    <t>VAN WALSUMHOF</t>
  </si>
  <si>
    <t>KNUTTELSTRAAT</t>
  </si>
  <si>
    <t>RINGSLANGPAD</t>
  </si>
  <si>
    <t>IQBAL MASIHPAD</t>
  </si>
  <si>
    <t>EIJGENRAAMTUINEN</t>
  </si>
  <si>
    <t>VAN MIEREVELTBRUG</t>
  </si>
  <si>
    <t>MIJNBOUWPAD</t>
  </si>
  <si>
    <t>ZUIDPOORT</t>
  </si>
  <si>
    <t>BAKKERENPAD</t>
  </si>
  <si>
    <t>DE MEESTERSTRAAT</t>
  </si>
  <si>
    <t>RIETGORSPAD</t>
  </si>
  <si>
    <t>COMORENSINGEL</t>
  </si>
  <si>
    <t>VAN ERKTUINEN</t>
  </si>
  <si>
    <t>TWEEMOLENTJESBRUG</t>
  </si>
  <si>
    <t>VAN DER BURGHWEG</t>
  </si>
  <si>
    <t>ASVEST</t>
  </si>
  <si>
    <t>BELLINILAAN</t>
  </si>
  <si>
    <t>W.H. VAN LEEUWENLAAN</t>
  </si>
  <si>
    <t>MEERKOETPAD</t>
  </si>
  <si>
    <t>BUURSLOOTPAD</t>
  </si>
  <si>
    <t>KASSENPAD</t>
  </si>
  <si>
    <t>VRIJENBANSEBRUG</t>
  </si>
  <si>
    <t>BERLAGEWEG</t>
  </si>
  <si>
    <t>VESTEPLEIN</t>
  </si>
  <si>
    <t>BEYERINCKSTRAAT</t>
  </si>
  <si>
    <t>LEPELAARPAD</t>
  </si>
  <si>
    <t>BENGALENPAD</t>
  </si>
  <si>
    <t>DE HOOP</t>
  </si>
  <si>
    <t>VIADUCT POORTWEG</t>
  </si>
  <si>
    <t>DE VRIES VAN HEIJSTPLNTS</t>
  </si>
  <si>
    <t>KORTE GEER</t>
  </si>
  <si>
    <t>VERKADESTRAAT</t>
  </si>
  <si>
    <t>LANDBOUWPAD</t>
  </si>
  <si>
    <t>KENENBURGTUNNEL</t>
  </si>
  <si>
    <t>MOUTMOLEN</t>
  </si>
  <si>
    <t>GROENLANDSEPAD</t>
  </si>
  <si>
    <t>ANNA VAN SAKSENPLANTSOEN</t>
  </si>
  <si>
    <t>GASHOUDERPAD</t>
  </si>
  <si>
    <t>ZOCHERWEG</t>
  </si>
  <si>
    <t>KREEKDWARSPAD</t>
  </si>
  <si>
    <t>ACCRASTRAAT</t>
  </si>
  <si>
    <t>ZEEFPLAATS</t>
  </si>
  <si>
    <t>QUACKELBRUG</t>
  </si>
  <si>
    <t>IJSMEESTERTUNNEL</t>
  </si>
  <si>
    <t>LAKENRAAM</t>
  </si>
  <si>
    <t>WILLEMSTRAAT</t>
  </si>
  <si>
    <t>KRAANVOGELPAD</t>
  </si>
  <si>
    <t>SRI LANKAPAD</t>
  </si>
  <si>
    <t>ZAAGMOLEN</t>
  </si>
  <si>
    <t>PLANTAGEBRUG</t>
  </si>
  <si>
    <t>ANTHRACIETPLAATS</t>
  </si>
  <si>
    <t>OOSTERSTRAAT</t>
  </si>
  <si>
    <t>ELIZA DORUSSTRAAT</t>
  </si>
  <si>
    <t>SMIENTPAD</t>
  </si>
  <si>
    <t>CHILIPAD</t>
  </si>
  <si>
    <t>VOORDIJKSHOORNSEPAD</t>
  </si>
  <si>
    <t>WILLEM NAGHELSTRAAT</t>
  </si>
  <si>
    <t>ANNA VAN SAKSENWEG</t>
  </si>
  <si>
    <t>VESTPOORT</t>
  </si>
  <si>
    <t>J.C. VAN MARKENPLEIN</t>
  </si>
  <si>
    <t>HAZEPAD</t>
  </si>
  <si>
    <t>CHICO MENDESTUNNEL</t>
  </si>
  <si>
    <t>VAN FOREESTPLEIN</t>
  </si>
  <si>
    <t>KFAR-SAVAWEG</t>
  </si>
  <si>
    <t>ABTSWOUDSEPAD</t>
  </si>
  <si>
    <t>NIEUWSTRAAT</t>
  </si>
  <si>
    <t>MICHIEL TEN HOVESTRAAT</t>
  </si>
  <si>
    <t>GLIMWORMPAD</t>
  </si>
  <si>
    <t>BEN BELLASTRAAT</t>
  </si>
  <si>
    <t>TUINDERSPAD</t>
  </si>
  <si>
    <t>WILGENPAD</t>
  </si>
  <si>
    <t>KALISPLAATS</t>
  </si>
  <si>
    <t>VAN LEEUWENHOEKPARK</t>
  </si>
  <si>
    <t>PIERSONSTRAAT</t>
  </si>
  <si>
    <t>EKSTERSTRAAT</t>
  </si>
  <si>
    <t>VICTORIATUNNEL</t>
  </si>
  <si>
    <t>REGENPAD</t>
  </si>
  <si>
    <t>WEIDEPAD</t>
  </si>
  <si>
    <t>PROF. VAN ITERSONPAD</t>
  </si>
  <si>
    <t>SINT AGATHAPLEIN</t>
  </si>
  <si>
    <t>RUYS DE BEERENBROUCKSTR</t>
  </si>
  <si>
    <t>DODAARSPAD</t>
  </si>
  <si>
    <t>ZAMBIAPAD</t>
  </si>
  <si>
    <t>POLDERPAD</t>
  </si>
  <si>
    <t>VONDELPAD</t>
  </si>
  <si>
    <t>LUXEMBURGHOF</t>
  </si>
  <si>
    <t>BOTERBRUG</t>
  </si>
  <si>
    <t>RUYS DE BEERENBROUCKPLN</t>
  </si>
  <si>
    <t>FORENSENWEG</t>
  </si>
  <si>
    <t>ZAIREPAD</t>
  </si>
  <si>
    <t>NATUURPAD</t>
  </si>
  <si>
    <t>HEILIG LANDPARK</t>
  </si>
  <si>
    <t>KROPHOLLERPLAATS</t>
  </si>
  <si>
    <t>BASTIAANPOORT</t>
  </si>
  <si>
    <t>VAN SLINGELANDTSTRAAT</t>
  </si>
  <si>
    <t>BUSBAAN TANTHOF</t>
  </si>
  <si>
    <t>WINDHOEK</t>
  </si>
  <si>
    <t>NATUURLAAN</t>
  </si>
  <si>
    <t>COUVEEPLAATS</t>
  </si>
  <si>
    <t>MINDERBROERSTRAAT</t>
  </si>
  <si>
    <t>ELSJE VAN HOUWELINGENSTR</t>
  </si>
  <si>
    <t>KIKKERWEG</t>
  </si>
  <si>
    <t>ANGOLAPAD</t>
  </si>
  <si>
    <t>MEERPAD</t>
  </si>
  <si>
    <t>ROODE LEEUWPOORT</t>
  </si>
  <si>
    <t>SIBERIE</t>
  </si>
  <si>
    <t>ALLENDEPAD</t>
  </si>
  <si>
    <t>KERSTANJEPAD</t>
  </si>
  <si>
    <t>DIRKLANGENDWARSSTRAAT</t>
  </si>
  <si>
    <t>NIEUWE GRACHT</t>
  </si>
  <si>
    <t>AMAZONEPAD</t>
  </si>
  <si>
    <t>WESTBLOK</t>
  </si>
  <si>
    <t>DERTIENHUIZEN</t>
  </si>
  <si>
    <t>HERTOG ALBRECHTSTRAAT</t>
  </si>
  <si>
    <t>WOUDSELAAN</t>
  </si>
  <si>
    <t>DRIE AKERSSTRAAT</t>
  </si>
  <si>
    <t>GRAVINNENBRUG</t>
  </si>
  <si>
    <t>VAN SANTENSTRAAT</t>
  </si>
  <si>
    <t>MOLENSTRAAT</t>
  </si>
  <si>
    <t>GRAVENBRUG</t>
  </si>
  <si>
    <t>LAAN VAN LANSBERGEN</t>
  </si>
  <si>
    <t>CELLEBROERSTRAAT</t>
  </si>
  <si>
    <t>FILIPS VAN BOURGONDIESTR</t>
  </si>
  <si>
    <t>HOF VAN DELFTPARK</t>
  </si>
  <si>
    <t>VROUWJUTTENLAND</t>
  </si>
  <si>
    <t>SINT OLOFSPOORT</t>
  </si>
  <si>
    <t>ZONNEPAD</t>
  </si>
  <si>
    <t>KERKSTRAAT</t>
  </si>
  <si>
    <t>OERAL</t>
  </si>
  <si>
    <t>ZEESTRAAT</t>
  </si>
  <si>
    <t>HALSTEEG</t>
  </si>
  <si>
    <t>DE KRIM</t>
  </si>
  <si>
    <t>OOGSTLAAN</t>
  </si>
  <si>
    <t>PIETERSTRAAT</t>
  </si>
  <si>
    <t>WESTERPLAATS</t>
  </si>
  <si>
    <t>VAN ROSSEMPAD</t>
  </si>
  <si>
    <t>PAPENSTRAAT</t>
  </si>
  <si>
    <t>WILHELMINAPARK</t>
  </si>
  <si>
    <t>TOOS POSTSTRAAT</t>
  </si>
  <si>
    <t>HOEFIJZERSTEEG</t>
  </si>
  <si>
    <t>BOLKBRUG</t>
  </si>
  <si>
    <t>KLUIZENAARSBOCHT</t>
  </si>
  <si>
    <t>PARADIJSPOORT</t>
  </si>
  <si>
    <t>PAPEGAEYBRUG</t>
  </si>
  <si>
    <t>HENRY DUNANTPARK</t>
  </si>
  <si>
    <t>CAMERETTEN</t>
  </si>
  <si>
    <t>KRAKEELBRUG</t>
  </si>
  <si>
    <t>VIADUCT BUITENWATERSLOOT</t>
  </si>
  <si>
    <t>BROERHUISSTRAAT</t>
  </si>
  <si>
    <t>IR. F.G. WALLERBRUG</t>
  </si>
  <si>
    <t>CARTHUYZERBRUG</t>
  </si>
  <si>
    <t>VROUWENREGT</t>
  </si>
  <si>
    <t>VAN ALTENABRUG</t>
  </si>
  <si>
    <t>MOSJESBRUG</t>
  </si>
  <si>
    <t>CONGREGATIEHOF</t>
  </si>
  <si>
    <t>CHIRURGIJNPAD</t>
  </si>
  <si>
    <t>HOORNSEBRUG</t>
  </si>
  <si>
    <t>SINT SEBASTIAANSBRUG</t>
  </si>
  <si>
    <t>DE KERSTANJE</t>
  </si>
  <si>
    <t>KERSTANJEBRUG</t>
  </si>
  <si>
    <t>JOZEFSTR V/H MOLENPOORT</t>
  </si>
  <si>
    <t>PIETER STEYNSTRAAT</t>
  </si>
  <si>
    <t>DE KICKERT</t>
  </si>
  <si>
    <t>STATIONSBRUG</t>
  </si>
  <si>
    <t>KUYPERPAD</t>
  </si>
  <si>
    <t>ZOETHOUTSTRAAT</t>
  </si>
  <si>
    <t>SINT CORNELISBRUG</t>
  </si>
  <si>
    <t>AURORAPLEIN</t>
  </si>
  <si>
    <t>MOLENHUISPAD</t>
  </si>
  <si>
    <t>POPPEBRUG</t>
  </si>
  <si>
    <t>J.C. VAN MARKENWEG</t>
  </si>
  <si>
    <t>VAN DER DUSSENWEG</t>
  </si>
  <si>
    <t>PARK SPOORLOOS</t>
  </si>
  <si>
    <t>KASTEELWERF</t>
  </si>
  <si>
    <t>COLIJNTUNNEL</t>
  </si>
  <si>
    <t>GULDENWATERBRUG</t>
  </si>
  <si>
    <t>COLIJNLAAN</t>
  </si>
  <si>
    <t>VENLOKAS</t>
  </si>
  <si>
    <t>BOLWERKBRUG</t>
  </si>
  <si>
    <t>BROUWERSSTRAAT</t>
  </si>
  <si>
    <t>EENRUITER</t>
  </si>
  <si>
    <t>BARBARABRUG</t>
  </si>
  <si>
    <t>BEEKPAD</t>
  </si>
  <si>
    <t>VAN DER WIJCKPOORT</t>
  </si>
  <si>
    <t>SALOMON VAN DER HEULSTR</t>
  </si>
  <si>
    <t>LN ACHTER WILHELMINA</t>
  </si>
  <si>
    <t>HOFLANDENPARK</t>
  </si>
  <si>
    <t>PLANTAGEGEER</t>
  </si>
  <si>
    <t>JOHANNES NEDERVEENSTRAAT</t>
  </si>
  <si>
    <t>OUDE MANHUISSTEEG</t>
  </si>
  <si>
    <t>L V LINSCHOTENSTR</t>
  </si>
  <si>
    <t>'T CARTO</t>
  </si>
  <si>
    <t>ARKESTEIJNTUINEN</t>
  </si>
  <si>
    <t>VONDELINGENBRUG</t>
  </si>
  <si>
    <t>SINT STEVENSBRUG</t>
  </si>
  <si>
    <t>HAM</t>
  </si>
  <si>
    <t>VLAMINGGRACHT</t>
  </si>
  <si>
    <t>KAMPVELD</t>
  </si>
  <si>
    <t>RIETVELDSETORENBRUG</t>
  </si>
  <si>
    <t>DRAPENIERSBRUG</t>
  </si>
  <si>
    <t>LAKENVERWERSBRUG</t>
  </si>
  <si>
    <t>HEILIGE GEESTBRUG</t>
  </si>
  <si>
    <t>HOF VAN DELFTSEBRUG</t>
  </si>
  <si>
    <t>BARTHOLOMEUSBRUG</t>
  </si>
  <si>
    <t>POELBRUG</t>
  </si>
  <si>
    <t>HARMEN SCHINCKELBRUG</t>
  </si>
  <si>
    <t>RAPENBLOEMBRUG</t>
  </si>
  <si>
    <t>VISBRUG</t>
  </si>
  <si>
    <t>BAGIJNHOFBRUG</t>
  </si>
  <si>
    <t>MUSQUETIERBRUG</t>
  </si>
  <si>
    <t>ROOSBRUG</t>
  </si>
  <si>
    <t>DUYVELSGATBRUG</t>
  </si>
  <si>
    <t>NOBELBRUG</t>
  </si>
  <si>
    <t>SINT ANNENBRUG</t>
  </si>
  <si>
    <t>SINT JORISBRUG</t>
  </si>
  <si>
    <t>HAAGSEPOORTBRUG</t>
  </si>
  <si>
    <t>LEPELBRUG</t>
  </si>
  <si>
    <t>KOLENHAVENBRUG</t>
  </si>
  <si>
    <t>BONTE OSSTEEG</t>
  </si>
  <si>
    <t>BINNENBOOGERD</t>
  </si>
  <si>
    <t>ROZEMARIJNBRUG</t>
  </si>
  <si>
    <t>VIADUCT HOUTTUINEN</t>
  </si>
  <si>
    <t>VIADUCT BOLWERK</t>
  </si>
  <si>
    <t>HAMBRUG</t>
  </si>
  <si>
    <t>DOELENBRUG</t>
  </si>
  <si>
    <t>CELLEBROERBRUG</t>
  </si>
  <si>
    <t>GEERBRUG</t>
  </si>
  <si>
    <t>PIETERBRUG</t>
  </si>
  <si>
    <t>BRANDBRUG</t>
  </si>
  <si>
    <t>KRUISBRUG</t>
  </si>
  <si>
    <t>PYNEBRUG</t>
  </si>
  <si>
    <t>VESTBRUG</t>
  </si>
  <si>
    <t>BEESTENBRUG</t>
  </si>
  <si>
    <t>PARADIJSBRUG</t>
  </si>
  <si>
    <t>KAPELSBRUG</t>
  </si>
  <si>
    <t>HOOGBRUG</t>
  </si>
  <si>
    <t>CATHARIJNEBRUG</t>
  </si>
  <si>
    <t>AGNIETENBRUG</t>
  </si>
  <si>
    <t>URSULABRUG</t>
  </si>
  <si>
    <t>PONTENBRUG</t>
  </si>
  <si>
    <t>GASTHUISBRUG</t>
  </si>
  <si>
    <t>SINT JACOBSBRUG</t>
  </si>
  <si>
    <t>WEESBRUG</t>
  </si>
  <si>
    <t>HOPBRUG</t>
  </si>
  <si>
    <t>MINREBROERSBRUG</t>
  </si>
  <si>
    <t>RIJN-SCHIEKANAAL</t>
  </si>
  <si>
    <t>VIADUCT KAMPVELDWEG</t>
  </si>
  <si>
    <t>REINEVELDBRUG</t>
  </si>
  <si>
    <t>WAAGBRUG</t>
  </si>
  <si>
    <t>TOUWBRUG</t>
  </si>
  <si>
    <t>VROUWE V RIJNSBURGERBRUG</t>
  </si>
  <si>
    <t>DROGERIJBRUG</t>
  </si>
  <si>
    <t>BLOEDBRUG</t>
  </si>
  <si>
    <t>SCHREIBRUG</t>
  </si>
  <si>
    <t>OUDEMANHUISBRUG</t>
  </si>
  <si>
    <t>KRUYERSBRUG</t>
  </si>
  <si>
    <t>WARMOESBRUG</t>
  </si>
  <si>
    <t>JERONYMUSBRUG</t>
  </si>
  <si>
    <t>KAAKBRUG</t>
  </si>
  <si>
    <t>OOSTPOORTBRUG</t>
  </si>
  <si>
    <t>KOEPOORTBRUG</t>
  </si>
  <si>
    <t>KLEINE OOSTPOORTBRUG</t>
  </si>
  <si>
    <t>HAMTUNNEL</t>
  </si>
  <si>
    <t>TURFTONSTERSBRUG</t>
  </si>
  <si>
    <t>LEEUWEBRUG</t>
  </si>
  <si>
    <t>SINT JANSBRUG</t>
  </si>
  <si>
    <t>WATERSLOOTSEPOORTBRUG</t>
  </si>
  <si>
    <t>HAVERBRUG</t>
  </si>
  <si>
    <t>MAURICIUSBRUG</t>
  </si>
  <si>
    <t>SCHOUT VAN DER MEERBRUG</t>
  </si>
  <si>
    <t>BIJBELBRUG</t>
  </si>
  <si>
    <t>TEEMSBRUG</t>
  </si>
  <si>
    <t>WATERTORENGRACHT</t>
  </si>
  <si>
    <t>VROUWENGRACHT</t>
  </si>
  <si>
    <t>VERWERSGRACHT</t>
  </si>
  <si>
    <t>RIETVELDGRACHT</t>
  </si>
  <si>
    <t>OUDE LANGENDIJKSGRACHT</t>
  </si>
  <si>
    <t>TUTEIN NOLTHENIUSPARK</t>
  </si>
  <si>
    <t>NOORDKOLK</t>
  </si>
  <si>
    <t>NIEUWE DELFT</t>
  </si>
  <si>
    <t>MOLSGRACHT</t>
  </si>
  <si>
    <t>GASTHUISGRACHT</t>
  </si>
  <si>
    <t>BOTERGRACHT</t>
  </si>
  <si>
    <t>WESTSINGELGRACHT</t>
  </si>
  <si>
    <t>KOLENHAVEN</t>
  </si>
  <si>
    <t>PHOENIXTUIN</t>
  </si>
  <si>
    <t>DOELENTUIN</t>
  </si>
  <si>
    <t>WATERINGSEBRUG</t>
  </si>
  <si>
    <t>WAAGSTEEG</t>
  </si>
  <si>
    <t>WATERINGSEWEG</t>
  </si>
  <si>
    <t>TORENSTRAAT</t>
  </si>
  <si>
    <t>ANNAGEER</t>
  </si>
  <si>
    <t>AGNIETENPAD</t>
  </si>
  <si>
    <t>BOLWERK</t>
  </si>
  <si>
    <t>ACHTERSACK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</si>
</sst>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theme="1"/>
      <name val="Arial"/>
      <family val="2"/>
    </font>
    <font>
      <b/>
      <sz val="10"/>
      <color theme="1"/>
      <name val="Arial"/>
      <family val="2"/>
    </font>
    <font>
      <b/>
      <sz val="15"/>
      <color theme="1"/>
      <name val="Arial"/>
      <family val="2"/>
    </font>
    <font>
      <sz val="10"/>
      <color theme="1"/>
      <name val="Arial"/>
      <family val="2"/>
    </font>
    <font>
      <u/>
      <sz val="10"/>
      <color theme="10"/>
      <name val="Arial"/>
      <family val="2"/>
    </font>
    <font>
      <i/>
      <sz val="11"/>
      <color theme="1"/>
      <name val="Calibri"/>
      <family val="2"/>
    </font>
    <font>
      <sz val="11"/>
      <name val="Calibri"/>
      <family val="2"/>
    </font>
    <font>
      <sz val="11"/>
      <name val="Calibri"/>
    </font>
    <font>
      <b/>
      <i/>
      <sz val="10"/>
      <color theme="1"/>
      <name val="Arial"/>
      <family val="2"/>
    </font>
    <font>
      <b/>
      <sz val="12"/>
      <color theme="1"/>
      <name val="Arial"/>
      <family val="2"/>
    </font>
    <font>
      <b/>
      <sz val="15"/>
      <color rgb="FF0070C0"/>
      <name val="Arial"/>
      <family val="2"/>
    </font>
    <font>
      <sz val="10"/>
      <name val="Arial"/>
      <family val="2"/>
    </font>
    <font>
      <b/>
      <u/>
      <sz val="14"/>
      <color rgb="FF0070C0"/>
      <name val="Arial"/>
      <family val="2"/>
    </font>
  </fonts>
  <fills count="7">
    <fill>
      <patternFill patternType="none"/>
    </fill>
    <fill>
      <patternFill patternType="gray125"/>
    </fill>
    <fill>
      <patternFill patternType="solid">
        <fgColor theme="4" tint="0.79998168889431442"/>
        <bgColor indexed="65"/>
      </patternFill>
    </fill>
    <fill>
      <patternFill patternType="gray0625">
        <fgColor theme="1" tint="0.499984740745262"/>
        <bgColor indexed="65"/>
      </patternFill>
    </fill>
    <fill>
      <patternFill patternType="gray0625">
        <fgColor theme="1" tint="0.499984740745262"/>
        <bgColor auto="1"/>
      </patternFill>
    </fill>
    <fill>
      <patternFill patternType="solid">
        <fgColor rgb="FFFFFF00"/>
        <bgColor indexed="64"/>
      </patternFill>
    </fill>
    <fill>
      <patternFill patternType="solid">
        <fgColor rgb="FFFF0000"/>
        <bgColor indexed="64"/>
      </patternFill>
    </fill>
  </fills>
  <borders count="1">
    <border>
      <left/>
      <right/>
      <top/>
      <bottom/>
      <diagonal/>
    </border>
  </borders>
  <cellStyleXfs count="5">
    <xf numFmtId="0" fontId="0" fillId="0" borderId="0"/>
    <xf numFmtId="0" fontId="3" fillId="2" borderId="0" applyNumberFormat="0" applyBorder="0" applyAlignment="0" applyProtection="0"/>
    <xf numFmtId="0" fontId="4" fillId="0" borderId="0" applyNumberFormat="0" applyFill="0" applyBorder="0" applyAlignment="0" applyProtection="0"/>
    <xf numFmtId="0" fontId="6" fillId="0" borderId="0"/>
    <xf numFmtId="0" fontId="7" fillId="0" borderId="0"/>
  </cellStyleXfs>
  <cellXfs count="51">
    <xf numFmtId="0" fontId="0" fillId="0" borderId="0" xfId="0"/>
    <xf numFmtId="0" fontId="1" fillId="0" borderId="0" xfId="0" applyFont="1" applyAlignment="1">
      <alignment vertical="top"/>
    </xf>
    <xf numFmtId="0" fontId="0" fillId="0" borderId="0" xfId="0" applyAlignment="1">
      <alignment vertical="top"/>
    </xf>
    <xf numFmtId="0" fontId="0" fillId="3" borderId="0" xfId="0" applyFill="1" applyAlignment="1">
      <alignment vertical="top"/>
    </xf>
    <xf numFmtId="0" fontId="2" fillId="0" borderId="0" xfId="0" applyFont="1" applyAlignment="1">
      <alignment vertical="center"/>
    </xf>
    <xf numFmtId="0" fontId="0" fillId="0" borderId="0" xfId="0" applyAlignment="1">
      <alignment vertical="center"/>
    </xf>
    <xf numFmtId="0" fontId="1" fillId="2" borderId="0" xfId="1" applyFont="1" applyAlignment="1">
      <alignment vertical="center"/>
    </xf>
    <xf numFmtId="0" fontId="1" fillId="2" borderId="0" xfId="1" applyFont="1" applyAlignment="1">
      <alignment vertical="center" wrapText="1"/>
    </xf>
    <xf numFmtId="0" fontId="1" fillId="0" borderId="0" xfId="0" applyFont="1" applyAlignment="1">
      <alignment vertical="center"/>
    </xf>
    <xf numFmtId="0" fontId="0" fillId="3" borderId="0" xfId="0" applyFill="1" applyAlignment="1">
      <alignment vertical="center"/>
    </xf>
    <xf numFmtId="0" fontId="0" fillId="0" borderId="0" xfId="0" applyAlignment="1">
      <alignment vertical="top" wrapText="1"/>
    </xf>
    <xf numFmtId="0" fontId="0" fillId="0" borderId="0" xfId="0" applyFont="1" applyAlignment="1">
      <alignment vertical="top" wrapText="1"/>
    </xf>
    <xf numFmtId="0" fontId="9" fillId="0" borderId="0" xfId="0" applyFont="1" applyAlignment="1">
      <alignment vertical="top" wrapText="1"/>
    </xf>
    <xf numFmtId="0" fontId="8" fillId="0" borderId="0" xfId="0" applyFont="1" applyAlignment="1">
      <alignment vertical="top" wrapText="1"/>
    </xf>
    <xf numFmtId="0" fontId="5" fillId="0" borderId="0" xfId="0" applyFont="1" applyAlignment="1">
      <alignment vertical="top" wrapText="1"/>
    </xf>
    <xf numFmtId="0" fontId="1" fillId="0" borderId="0" xfId="0" applyFont="1" applyAlignment="1">
      <alignment vertical="top" wrapText="1"/>
    </xf>
    <xf numFmtId="0" fontId="10" fillId="0" borderId="0" xfId="0" applyFont="1" applyAlignment="1">
      <alignment vertical="top" wrapText="1"/>
    </xf>
    <xf numFmtId="0" fontId="0" fillId="0" borderId="0" xfId="0" applyFont="1"/>
    <xf numFmtId="0" fontId="11" fillId="0" borderId="0" xfId="4" applyFont="1"/>
    <xf numFmtId="0" fontId="1" fillId="0" borderId="0" xfId="0" applyFont="1"/>
    <xf numFmtId="0" fontId="1" fillId="2" borderId="0" xfId="1" applyFont="1" applyAlignment="1">
      <alignment vertical="top"/>
    </xf>
    <xf numFmtId="0" fontId="1" fillId="2" borderId="0" xfId="1" applyFont="1" applyAlignment="1">
      <alignment vertical="top" wrapText="1"/>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3" borderId="0" xfId="0" applyFill="1" applyAlignment="1">
      <alignment vertical="top"/>
    </xf>
    <xf numFmtId="0" fontId="0" fillId="3" borderId="0" xfId="0" applyFill="1" applyAlignment="1">
      <alignment vertical="top" wrapText="1"/>
    </xf>
    <xf numFmtId="0" fontId="0" fillId="4" borderId="0" xfId="0" applyFill="1" applyAlignment="1">
      <alignment vertical="top" wrapText="1"/>
    </xf>
    <xf numFmtId="0" fontId="0" fillId="0" borderId="0" xfId="0" applyAlignment="1">
      <alignment vertical="center"/>
    </xf>
    <xf numFmtId="0" fontId="0" fillId="0" borderId="0" xfId="0" applyFill="1" applyAlignment="1">
      <alignment vertical="center"/>
    </xf>
    <xf numFmtId="0" fontId="10" fillId="0" borderId="0" xfId="0" applyFont="1" applyAlignment="1">
      <alignment vertical="top"/>
    </xf>
    <xf numFmtId="0" fontId="12" fillId="0" borderId="0" xfId="2" applyFont="1" applyAlignment="1">
      <alignment vertical="center"/>
    </xf>
    <xf numFmtId="0" fontId="10" fillId="0" borderId="0" xfId="0" applyFont="1" applyAlignment="1">
      <alignment vertical="center"/>
    </xf>
    <xf numFmtId="0" fontId="0" fillId="0" borderId="0" xfId="0" applyAlignment="1" applyProtection="1">
      <alignment vertical="center"/>
      <protection locked="0"/>
    </xf>
    <xf numFmtId="0" fontId="1" fillId="2" borderId="0" xfId="1" applyFont="1" applyAlignment="1" applyProtection="1">
      <alignment vertical="center" wrapText="1"/>
      <protection locked="0"/>
    </xf>
    <xf numFmtId="0" fontId="0" fillId="3" borderId="0" xfId="0" applyFill="1" applyAlignment="1" applyProtection="1">
      <alignment vertical="center"/>
      <protection locked="0"/>
    </xf>
    <xf numFmtId="0" fontId="0" fillId="5" borderId="0" xfId="0" applyFill="1" applyAlignment="1" applyProtection="1">
      <alignment vertical="center"/>
      <protection locked="0"/>
    </xf>
    <xf numFmtId="0" fontId="0" fillId="0" borderId="0" xfId="0" applyFill="1" applyAlignment="1" applyProtection="1">
      <alignment vertical="center"/>
      <protection locked="0"/>
    </xf>
    <xf numFmtId="0" fontId="2" fillId="0" borderId="0" xfId="0" applyFont="1" applyAlignment="1" applyProtection="1">
      <alignment vertical="center"/>
      <protection locked="0"/>
    </xf>
    <xf numFmtId="0" fontId="1" fillId="2" borderId="0" xfId="1" applyFont="1" applyAlignment="1" applyProtection="1">
      <alignment vertical="center"/>
      <protection locked="0"/>
    </xf>
    <xf numFmtId="0" fontId="1" fillId="0" borderId="0" xfId="0" applyFont="1" applyBorder="1"/>
    <xf numFmtId="0" fontId="0" fillId="0" borderId="0" xfId="0" applyBorder="1"/>
    <xf numFmtId="0" fontId="1" fillId="2" borderId="0" xfId="1" applyFont="1" applyAlignment="1" applyProtection="1">
      <alignment horizontal="left" vertical="center" wrapText="1"/>
      <protection locked="0"/>
    </xf>
    <xf numFmtId="0" fontId="1" fillId="0" borderId="0" xfId="0" applyFont="1" applyBorder="1" applyAlignment="1">
      <alignment vertical="top" wrapText="1"/>
    </xf>
    <xf numFmtId="0" fontId="0" fillId="0" borderId="0" xfId="0" applyBorder="1" applyAlignment="1">
      <alignment vertical="top" wrapText="1"/>
    </xf>
    <xf numFmtId="0" fontId="1" fillId="6" borderId="0" xfId="0" applyFont="1" applyFill="1" applyBorder="1" applyAlignment="1">
      <alignment vertical="top" wrapText="1"/>
    </xf>
    <xf numFmtId="0" fontId="1" fillId="6" borderId="0" xfId="0" applyFont="1" applyFill="1" applyBorder="1"/>
    <xf numFmtId="0" fontId="0" fillId="6" borderId="0" xfId="0" applyFill="1" applyBorder="1" applyAlignment="1">
      <alignment vertical="top" wrapText="1"/>
    </xf>
    <xf numFmtId="0" fontId="0" fillId="6" borderId="0" xfId="0" applyFill="1" applyBorder="1"/>
    <xf numFmtId="0" fontId="0" fillId="0" borderId="0" xfId="0" applyAlignment="1">
      <alignment horizontal="left" vertical="top" wrapText="1"/>
    </xf>
    <xf numFmtId="0" fontId="0" fillId="0" borderId="0" xfId="0" applyFont="1" applyAlignment="1">
      <alignment horizontal="left" vertical="top" wrapText="1"/>
    </xf>
  </cellXfs>
  <cellStyles count="5">
    <cellStyle name="20% - Accent1" xfId="1" builtinId="30"/>
    <cellStyle name="Hyperlink" xfId="2" builtinId="8"/>
    <cellStyle name="Standaard" xfId="0" builtinId="0"/>
    <cellStyle name="Standaard 2" xfId="3" xr:uid="{00000000-0005-0000-0000-000003000000}"/>
    <cellStyle name="Standaard 3" xfId="4" xr:uid="{00000000-0005-0000-0000-000004000000}"/>
  </cellStyles>
  <dxfs count="8">
    <dxf>
      <font>
        <b/>
        <i val="0"/>
      </font>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font>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2152650</xdr:colOff>
      <xdr:row>5</xdr:row>
      <xdr:rowOff>0</xdr:rowOff>
    </xdr:from>
    <xdr:to>
      <xdr:col>2</xdr:col>
      <xdr:colOff>3219542</xdr:colOff>
      <xdr:row>6</xdr:row>
      <xdr:rowOff>43889</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543800" y="1857375"/>
          <a:ext cx="1066892" cy="853514"/>
        </a:xfrm>
        <a:prstGeom prst="rect">
          <a:avLst/>
        </a:prstGeom>
      </xdr:spPr>
    </xdr:pic>
    <xdr:clientData/>
  </xdr:twoCellAnchor>
  <xdr:twoCellAnchor editAs="oneCell">
    <xdr:from>
      <xdr:col>4</xdr:col>
      <xdr:colOff>0</xdr:colOff>
      <xdr:row>2</xdr:row>
      <xdr:rowOff>0</xdr:rowOff>
    </xdr:from>
    <xdr:to>
      <xdr:col>10</xdr:col>
      <xdr:colOff>597777</xdr:colOff>
      <xdr:row>2</xdr:row>
      <xdr:rowOff>1225402</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10048875" y="200025"/>
          <a:ext cx="4255377" cy="12254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J47"/>
  <sheetViews>
    <sheetView workbookViewId="0">
      <selection activeCell="A22" sqref="A22:C22"/>
    </sheetView>
  </sheetViews>
  <sheetFormatPr defaultRowHeight="12.75"/>
  <cols>
    <col min="1" max="1" width="71.7109375" style="10" customWidth="1"/>
    <col min="2" max="2" width="9.140625" style="10"/>
    <col min="3" max="3" width="60.7109375" style="10" customWidth="1"/>
    <col min="4" max="16384" width="9.140625" style="10"/>
  </cols>
  <sheetData>
    <row r="1" spans="1:3" ht="19.5">
      <c r="A1" s="16" t="s">
        <v>0</v>
      </c>
      <c r="B1" s="24"/>
      <c r="C1" s="24"/>
    </row>
    <row r="2" spans="1:3" ht="15.75">
      <c r="A2" s="12" t="s">
        <v>1</v>
      </c>
      <c r="B2" s="24"/>
      <c r="C2" s="12" t="s">
        <v>2</v>
      </c>
    </row>
    <row r="3" spans="1:3" ht="127.5">
      <c r="A3" s="24" t="s">
        <v>3</v>
      </c>
      <c r="B3" s="24"/>
      <c r="C3" s="24" t="s">
        <v>4</v>
      </c>
    </row>
    <row r="5" spans="1:3" ht="15.75">
      <c r="A5" s="12" t="s">
        <v>5</v>
      </c>
      <c r="B5" s="24"/>
      <c r="C5" s="24"/>
    </row>
    <row r="6" spans="1:3" ht="63.75">
      <c r="A6" s="24" t="s">
        <v>6</v>
      </c>
      <c r="B6" s="24"/>
      <c r="C6" s="24" t="s">
        <v>7</v>
      </c>
    </row>
    <row r="8" spans="1:3" ht="15.75">
      <c r="A8" s="12" t="s">
        <v>8</v>
      </c>
      <c r="B8" s="24"/>
      <c r="C8" s="24"/>
    </row>
    <row r="9" spans="1:3">
      <c r="A9" s="13" t="s">
        <v>9</v>
      </c>
      <c r="B9" s="24"/>
      <c r="C9" s="24"/>
    </row>
    <row r="10" spans="1:3">
      <c r="A10" s="24" t="s">
        <v>10</v>
      </c>
      <c r="B10" s="24"/>
      <c r="C10" s="24"/>
    </row>
    <row r="12" spans="1:3">
      <c r="A12" s="13" t="s">
        <v>11</v>
      </c>
      <c r="B12" s="24"/>
      <c r="C12" s="24"/>
    </row>
    <row r="13" spans="1:3" ht="30" customHeight="1">
      <c r="A13" s="49" t="s">
        <v>12</v>
      </c>
      <c r="B13" s="49"/>
      <c r="C13" s="49"/>
    </row>
    <row r="15" spans="1:3">
      <c r="A15" s="13" t="s">
        <v>13</v>
      </c>
      <c r="B15" s="24"/>
      <c r="C15" s="24"/>
    </row>
    <row r="16" spans="1:3" ht="47.25" customHeight="1">
      <c r="A16" s="49" t="s">
        <v>14</v>
      </c>
      <c r="B16" s="49"/>
      <c r="C16" s="49"/>
    </row>
    <row r="18" spans="1:10">
      <c r="A18" s="13" t="s">
        <v>15</v>
      </c>
      <c r="B18" s="24"/>
      <c r="C18" s="24"/>
      <c r="D18" s="24"/>
      <c r="E18" s="24"/>
      <c r="F18" s="24"/>
      <c r="G18" s="24"/>
      <c r="H18" s="24"/>
      <c r="I18" s="24"/>
      <c r="J18" s="24"/>
    </row>
    <row r="19" spans="1:10" ht="18.75" customHeight="1">
      <c r="A19" s="49" t="s">
        <v>16</v>
      </c>
      <c r="B19" s="49"/>
      <c r="C19" s="49"/>
      <c r="D19" s="24"/>
      <c r="E19" s="24"/>
      <c r="F19" s="24"/>
      <c r="G19" s="24"/>
      <c r="H19" s="24"/>
      <c r="I19" s="24"/>
      <c r="J19" s="24"/>
    </row>
    <row r="21" spans="1:10">
      <c r="A21" s="13" t="s">
        <v>17</v>
      </c>
      <c r="B21" s="24"/>
      <c r="C21" s="24"/>
      <c r="D21" s="24"/>
      <c r="E21" s="24"/>
      <c r="F21" s="24"/>
      <c r="G21" s="24"/>
      <c r="H21" s="24"/>
      <c r="I21" s="24"/>
      <c r="J21" s="24"/>
    </row>
    <row r="22" spans="1:10" ht="31.5" customHeight="1">
      <c r="A22" s="49" t="s">
        <v>18</v>
      </c>
      <c r="B22" s="49"/>
      <c r="C22" s="49"/>
      <c r="D22" s="24"/>
      <c r="E22" s="24"/>
      <c r="F22" s="24"/>
      <c r="G22" s="24"/>
      <c r="H22" s="24"/>
      <c r="I22" s="24"/>
      <c r="J22" s="24"/>
    </row>
    <row r="24" spans="1:10">
      <c r="A24" s="13" t="s">
        <v>19</v>
      </c>
      <c r="B24" s="24"/>
      <c r="C24" s="24"/>
      <c r="D24" s="24"/>
      <c r="E24" s="24"/>
      <c r="F24" s="24"/>
      <c r="G24" s="24"/>
      <c r="H24" s="24"/>
      <c r="I24" s="24"/>
      <c r="J24" s="24"/>
    </row>
    <row r="25" spans="1:10">
      <c r="A25" s="49" t="s">
        <v>20</v>
      </c>
      <c r="B25" s="49"/>
      <c r="C25" s="49"/>
      <c r="D25" s="24"/>
      <c r="E25" s="24"/>
      <c r="F25" s="24"/>
      <c r="G25" s="24"/>
      <c r="H25" s="24"/>
      <c r="I25" s="24"/>
      <c r="J25" s="24"/>
    </row>
    <row r="27" spans="1:10">
      <c r="A27" s="13" t="s">
        <v>21</v>
      </c>
      <c r="B27" s="24"/>
      <c r="C27" s="24"/>
      <c r="D27" s="24"/>
      <c r="E27" s="24"/>
      <c r="F27" s="24"/>
      <c r="G27" s="24"/>
      <c r="H27" s="24"/>
      <c r="I27" s="24"/>
      <c r="J27" s="24"/>
    </row>
    <row r="28" spans="1:10">
      <c r="A28" s="49" t="s">
        <v>22</v>
      </c>
      <c r="B28" s="49"/>
      <c r="C28" s="49"/>
      <c r="D28" s="24"/>
      <c r="E28" s="24"/>
      <c r="F28" s="24"/>
      <c r="G28" s="24"/>
      <c r="H28" s="24"/>
      <c r="I28" s="24"/>
      <c r="J28" s="24"/>
    </row>
    <row r="30" spans="1:10">
      <c r="A30" s="13" t="s">
        <v>23</v>
      </c>
      <c r="B30" s="24"/>
      <c r="C30" s="24"/>
      <c r="D30" s="24"/>
      <c r="E30" s="24"/>
      <c r="F30" s="24"/>
      <c r="G30" s="24"/>
      <c r="H30" s="24"/>
      <c r="I30" s="24"/>
      <c r="J30" s="24"/>
    </row>
    <row r="31" spans="1:10" ht="43.5" customHeight="1">
      <c r="A31" s="50" t="s">
        <v>24</v>
      </c>
      <c r="B31" s="50"/>
      <c r="C31" s="50"/>
      <c r="D31" s="11"/>
      <c r="E31" s="11"/>
      <c r="F31" s="11"/>
      <c r="G31" s="11"/>
      <c r="H31" s="11"/>
      <c r="I31" s="11"/>
      <c r="J31" s="11"/>
    </row>
    <row r="32" spans="1:10" ht="15">
      <c r="A32" s="14"/>
      <c r="B32" s="14"/>
      <c r="C32" s="14"/>
      <c r="D32" s="14"/>
      <c r="E32" s="14"/>
      <c r="F32" s="14"/>
      <c r="G32" s="14"/>
      <c r="H32" s="14"/>
      <c r="I32" s="14"/>
      <c r="J32" s="14"/>
    </row>
    <row r="33" spans="1:10" ht="15">
      <c r="A33" s="13" t="s">
        <v>25</v>
      </c>
      <c r="B33" s="14"/>
      <c r="C33" s="14"/>
      <c r="D33" s="14"/>
      <c r="E33" s="14"/>
      <c r="F33" s="14"/>
      <c r="G33" s="14"/>
      <c r="H33" s="14"/>
      <c r="I33" s="14"/>
      <c r="J33" s="14"/>
    </row>
    <row r="34" spans="1:10" ht="30" customHeight="1">
      <c r="A34" s="49" t="s">
        <v>26</v>
      </c>
      <c r="B34" s="49"/>
      <c r="C34" s="49"/>
      <c r="D34" s="24"/>
      <c r="E34" s="24"/>
      <c r="F34" s="24"/>
      <c r="G34" s="24"/>
      <c r="H34" s="24"/>
      <c r="I34" s="24"/>
      <c r="J34" s="24"/>
    </row>
    <row r="36" spans="1:10">
      <c r="A36" s="13" t="s">
        <v>27</v>
      </c>
      <c r="B36" s="24"/>
      <c r="C36" s="24"/>
      <c r="D36" s="24"/>
      <c r="E36" s="24"/>
      <c r="F36" s="24"/>
      <c r="G36" s="24"/>
      <c r="H36" s="24"/>
      <c r="I36" s="24"/>
      <c r="J36" s="24"/>
    </row>
    <row r="37" spans="1:10" ht="132" customHeight="1">
      <c r="A37" s="50" t="s">
        <v>28</v>
      </c>
      <c r="B37" s="50"/>
      <c r="C37" s="50"/>
      <c r="D37" s="11"/>
      <c r="E37" s="11"/>
      <c r="F37" s="11"/>
      <c r="G37" s="11"/>
      <c r="H37" s="11"/>
      <c r="I37" s="11"/>
      <c r="J37" s="11"/>
    </row>
    <row r="38" spans="1:10">
      <c r="A38" s="11"/>
      <c r="B38" s="11"/>
      <c r="C38" s="11"/>
      <c r="D38" s="11"/>
      <c r="E38" s="11"/>
      <c r="F38" s="11"/>
      <c r="G38" s="11"/>
      <c r="H38" s="11"/>
      <c r="I38" s="11"/>
      <c r="J38" s="11"/>
    </row>
    <row r="39" spans="1:10">
      <c r="A39" s="11"/>
      <c r="B39" s="11"/>
      <c r="C39" s="11"/>
      <c r="D39" s="11"/>
      <c r="E39" s="11"/>
      <c r="F39" s="11"/>
      <c r="G39" s="11"/>
      <c r="H39" s="11"/>
      <c r="I39" s="11"/>
      <c r="J39" s="11"/>
    </row>
    <row r="40" spans="1:10">
      <c r="A40" s="11"/>
      <c r="B40" s="11"/>
      <c r="C40" s="11"/>
      <c r="D40" s="11"/>
      <c r="E40" s="11"/>
      <c r="F40" s="11"/>
      <c r="G40" s="11"/>
      <c r="H40" s="11"/>
      <c r="I40" s="11"/>
      <c r="J40" s="11"/>
    </row>
    <row r="41" spans="1:10">
      <c r="A41" s="11"/>
      <c r="B41" s="11"/>
      <c r="C41" s="11"/>
      <c r="D41" s="11"/>
      <c r="E41" s="11"/>
      <c r="F41" s="11"/>
      <c r="G41" s="11"/>
      <c r="H41" s="11"/>
      <c r="I41" s="11"/>
      <c r="J41" s="11"/>
    </row>
    <row r="42" spans="1:10">
      <c r="A42" s="11"/>
      <c r="B42" s="11"/>
      <c r="C42" s="11"/>
      <c r="D42" s="11"/>
      <c r="E42" s="11"/>
      <c r="F42" s="11"/>
      <c r="G42" s="11"/>
      <c r="H42" s="11"/>
      <c r="I42" s="11"/>
      <c r="J42" s="11"/>
    </row>
    <row r="43" spans="1:10">
      <c r="A43" s="11"/>
      <c r="B43" s="11"/>
      <c r="C43" s="11"/>
      <c r="D43" s="11"/>
      <c r="E43" s="11"/>
      <c r="F43" s="11"/>
      <c r="G43" s="11"/>
      <c r="H43" s="11"/>
      <c r="I43" s="11"/>
      <c r="J43" s="11"/>
    </row>
    <row r="44" spans="1:10">
      <c r="A44" s="11"/>
      <c r="B44" s="11"/>
      <c r="C44" s="11"/>
      <c r="D44" s="11"/>
      <c r="E44" s="11"/>
      <c r="F44" s="11"/>
      <c r="G44" s="11"/>
      <c r="H44" s="11"/>
      <c r="I44" s="11"/>
      <c r="J44" s="11"/>
    </row>
    <row r="45" spans="1:10">
      <c r="A45" s="11"/>
      <c r="B45" s="11"/>
      <c r="C45" s="11"/>
      <c r="D45" s="11"/>
      <c r="E45" s="11"/>
      <c r="F45" s="11"/>
      <c r="G45" s="11"/>
      <c r="H45" s="11"/>
      <c r="I45" s="11"/>
      <c r="J45" s="11"/>
    </row>
    <row r="46" spans="1:10">
      <c r="A46" s="11"/>
      <c r="B46" s="11"/>
      <c r="C46" s="11"/>
      <c r="D46" s="11"/>
      <c r="E46" s="11"/>
      <c r="F46" s="11"/>
      <c r="G46" s="11"/>
      <c r="H46" s="11"/>
      <c r="I46" s="11"/>
      <c r="J46" s="11"/>
    </row>
    <row r="47" spans="1:10">
      <c r="A47" s="11"/>
      <c r="B47" s="11"/>
      <c r="C47" s="11"/>
      <c r="D47" s="11"/>
      <c r="E47" s="11"/>
      <c r="F47" s="11"/>
      <c r="G47" s="11"/>
      <c r="H47" s="11"/>
      <c r="I47" s="11"/>
      <c r="J47" s="11"/>
    </row>
  </sheetData>
  <sheetProtection password="DF97" sheet="1" objects="1" scenarios="1"/>
  <mergeCells count="9">
    <mergeCell ref="A28:C28"/>
    <mergeCell ref="A31:C31"/>
    <mergeCell ref="A34:C34"/>
    <mergeCell ref="A37:C37"/>
    <mergeCell ref="A13:C13"/>
    <mergeCell ref="A16:C16"/>
    <mergeCell ref="A19:C19"/>
    <mergeCell ref="A22:C22"/>
    <mergeCell ref="A25:C2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AK198"/>
  <sheetViews>
    <sheetView tabSelected="1" workbookViewId="0">
      <pane ySplit="3" topLeftCell="A4" activePane="bottomLeft" state="frozen"/>
      <selection pane="bottomLeft" activeCell="D1" sqref="D1"/>
    </sheetView>
  </sheetViews>
  <sheetFormatPr defaultRowHeight="12.75"/>
  <cols>
    <col min="1" max="1" width="18.7109375" style="2" customWidth="1"/>
    <col min="2" max="2" width="30.7109375" style="2" customWidth="1"/>
    <col min="3" max="3" width="12.5703125" style="23" bestFit="1" customWidth="1"/>
    <col min="4" max="4" width="35.7109375" style="24" customWidth="1"/>
    <col min="5" max="5" width="9.42578125" style="5" bestFit="1" customWidth="1"/>
    <col min="6" max="6" width="1.5703125" style="5" bestFit="1" customWidth="1"/>
    <col min="7" max="7" width="6.28515625" style="5" hidden="1" customWidth="1"/>
    <col min="8" max="8" width="12.85546875" style="33" customWidth="1"/>
    <col min="9" max="9" width="6.28515625" style="5" hidden="1" customWidth="1"/>
    <col min="10" max="10" width="13" style="33" customWidth="1"/>
    <col min="11" max="11" width="6.28515625" style="5" hidden="1" customWidth="1"/>
    <col min="12" max="12" width="12.28515625" style="33" customWidth="1"/>
    <col min="13" max="13" width="6.28515625" style="5" hidden="1" customWidth="1"/>
    <col min="14" max="14" width="11.85546875" style="33" customWidth="1"/>
    <col min="15" max="15" width="6.28515625" style="5" hidden="1" customWidth="1"/>
    <col min="16" max="16" width="13" style="33" customWidth="1"/>
    <col min="17" max="17" width="6.28515625" style="5" hidden="1" customWidth="1"/>
    <col min="18" max="18" width="12" style="33" customWidth="1"/>
    <col min="19" max="19" width="6.28515625" style="5" hidden="1" customWidth="1"/>
    <col min="20" max="20" width="10" style="33" customWidth="1"/>
    <col min="21" max="21" width="6.28515625" style="5" hidden="1" customWidth="1"/>
    <col min="22" max="22" width="14.28515625" style="33" customWidth="1"/>
    <col min="23" max="23" width="6.28515625" style="5" hidden="1" customWidth="1"/>
    <col min="24" max="24" width="16.5703125" style="33" bestFit="1" customWidth="1"/>
    <col min="25" max="25" width="6.28515625" style="5" hidden="1" customWidth="1"/>
    <col min="26" max="26" width="7.140625" style="33" bestFit="1" customWidth="1"/>
    <col min="27" max="27" width="6.28515625" style="5" hidden="1" customWidth="1"/>
    <col min="28" max="31" width="9.140625" style="5"/>
    <col min="32" max="16384" width="9.140625" style="2"/>
  </cols>
  <sheetData>
    <row r="1" spans="1:37" ht="19.5">
      <c r="A1" s="32" t="s">
        <v>29</v>
      </c>
      <c r="B1" s="32"/>
      <c r="C1" s="32"/>
      <c r="D1" s="31" t="s">
        <v>30</v>
      </c>
      <c r="E1" s="32"/>
      <c r="F1" s="32"/>
      <c r="G1" s="4"/>
      <c r="H1" s="37"/>
      <c r="I1" s="29"/>
      <c r="K1" s="28"/>
      <c r="M1" s="4"/>
      <c r="O1" s="28"/>
      <c r="Q1" s="28"/>
      <c r="S1" s="28"/>
      <c r="U1" s="28"/>
      <c r="W1" s="28"/>
      <c r="Y1" s="28"/>
      <c r="Z1" s="38"/>
      <c r="AA1" s="28"/>
      <c r="AB1" s="28"/>
      <c r="AC1" s="28"/>
      <c r="AD1" s="28"/>
      <c r="AE1" s="28"/>
      <c r="AF1" s="23"/>
      <c r="AG1" s="23"/>
      <c r="AH1" s="23"/>
      <c r="AI1" s="23"/>
      <c r="AJ1" s="23"/>
      <c r="AK1" s="23"/>
    </row>
    <row r="2" spans="1:37">
      <c r="A2" s="23"/>
      <c r="B2" s="23"/>
      <c r="E2" s="28"/>
      <c r="F2" s="28"/>
      <c r="G2" s="28"/>
      <c r="H2" s="37"/>
      <c r="I2" s="29"/>
      <c r="K2" s="28"/>
      <c r="M2" s="28"/>
      <c r="O2" s="28"/>
      <c r="Q2" s="28"/>
      <c r="S2" s="28"/>
      <c r="U2" s="28"/>
      <c r="W2" s="28"/>
      <c r="Y2" s="28"/>
      <c r="AA2" s="28"/>
      <c r="AB2" s="28"/>
      <c r="AC2" s="28"/>
      <c r="AD2" s="28"/>
      <c r="AE2" s="28"/>
      <c r="AF2" s="22"/>
      <c r="AG2" s="22"/>
      <c r="AH2" s="22"/>
      <c r="AI2" s="22"/>
      <c r="AJ2" s="22"/>
      <c r="AK2" s="22"/>
    </row>
    <row r="3" spans="1:37" s="1" customFormat="1" ht="38.25">
      <c r="A3" s="20" t="s">
        <v>31</v>
      </c>
      <c r="B3" s="20" t="s">
        <v>32</v>
      </c>
      <c r="C3" s="20" t="s">
        <v>33</v>
      </c>
      <c r="D3" s="21" t="s">
        <v>34</v>
      </c>
      <c r="E3" s="6" t="s">
        <v>35</v>
      </c>
      <c r="F3" s="6" t="s">
        <v>36</v>
      </c>
      <c r="G3" s="6" t="s">
        <v>37</v>
      </c>
      <c r="H3" s="42" t="s">
        <v>38</v>
      </c>
      <c r="I3" s="6" t="s">
        <v>37</v>
      </c>
      <c r="J3" s="34" t="s">
        <v>39</v>
      </c>
      <c r="K3" s="6" t="s">
        <v>37</v>
      </c>
      <c r="L3" s="34" t="s">
        <v>40</v>
      </c>
      <c r="M3" s="6" t="s">
        <v>37</v>
      </c>
      <c r="N3" s="34" t="s">
        <v>17</v>
      </c>
      <c r="O3" s="6" t="s">
        <v>37</v>
      </c>
      <c r="P3" s="34" t="s">
        <v>41</v>
      </c>
      <c r="Q3" s="6" t="s">
        <v>37</v>
      </c>
      <c r="R3" s="34" t="s">
        <v>23</v>
      </c>
      <c r="S3" s="7" t="s">
        <v>37</v>
      </c>
      <c r="T3" s="34" t="s">
        <v>27</v>
      </c>
      <c r="U3" s="7" t="s">
        <v>37</v>
      </c>
      <c r="V3" s="34" t="s">
        <v>15</v>
      </c>
      <c r="W3" s="6" t="s">
        <v>37</v>
      </c>
      <c r="X3" s="34" t="s">
        <v>25</v>
      </c>
      <c r="Y3" s="7" t="s">
        <v>37</v>
      </c>
      <c r="Z3" s="39" t="s">
        <v>9</v>
      </c>
      <c r="AA3" s="7" t="s">
        <v>37</v>
      </c>
      <c r="AB3" s="8"/>
      <c r="AC3" s="8"/>
      <c r="AD3" s="8"/>
      <c r="AE3" s="8"/>
      <c r="AF3" s="22"/>
      <c r="AG3" s="22"/>
      <c r="AH3" s="22"/>
      <c r="AI3" s="22"/>
      <c r="AJ3" s="22"/>
      <c r="AK3" s="22"/>
    </row>
    <row r="4" spans="1:37" s="3" customFormat="1">
      <c r="A4" s="25"/>
      <c r="B4" s="25"/>
      <c r="C4" s="25" t="s">
        <v>42</v>
      </c>
      <c r="D4" s="26" t="s">
        <v>43</v>
      </c>
      <c r="E4" s="9">
        <f>SUM(G4+M4+Q4+W4+O4+I4+K4+S4+Y4+U4)</f>
        <v>10</v>
      </c>
      <c r="F4" s="9" t="str">
        <f>IF(OR(V4="Ja",H4="Negatief",R4="Negatief"),"!","-")</f>
        <v>-</v>
      </c>
      <c r="G4" s="9">
        <f>IF(Z4="€",Achtergrondwaarden!$T$2,IF('Invoervel maatregelen'!Z4="€€",Achtergrondwaarden!$T$3,IF('Invoervel maatregelen'!Z4="€€€",Achtergrondwaarden!$T$4,)))</f>
        <v>1</v>
      </c>
      <c r="H4" s="35" t="s">
        <v>44</v>
      </c>
      <c r="I4" s="9">
        <f>IF(H4="Negatief",Achtergrondwaarden!$B$2,IF('Invoervel maatregelen'!H4="Positief",Achtergrondwaarden!$B$3,))</f>
        <v>1</v>
      </c>
      <c r="J4" s="35" t="s">
        <v>45</v>
      </c>
      <c r="K4" s="9">
        <f>IF(J4="Ja",Achtergrondwaarden!$D$2,IF('Invoervel maatregelen'!J4="Nee",Achtergrondwaarden!$D$3,))</f>
        <v>1</v>
      </c>
      <c r="L4" s="35" t="s">
        <v>46</v>
      </c>
      <c r="M4" s="9">
        <f>IF(L4="Structureel",Achtergrondwaarden!$F$2,IF('Invoervel maatregelen'!L4="Tijdelijk",Achtergrondwaarden!$F$3,))</f>
        <v>1</v>
      </c>
      <c r="N4" s="35" t="s">
        <v>47</v>
      </c>
      <c r="O4" s="9">
        <f>IF(N4="Verblijven",Achtergrondwaarden!$H$2,IF('Invoervel maatregelen'!N4="Verplaatsen",Achtergrondwaarden!$H$3,))</f>
        <v>1</v>
      </c>
      <c r="P4" s="35" t="s">
        <v>48</v>
      </c>
      <c r="Q4" s="9">
        <f>IF(P4="Faciliteren",Achtergrondwaarden!$J$2,IF('Invoervel maatregelen'!P4="Reguleren",Achtergrondwaarden!$J$3,))</f>
        <v>1</v>
      </c>
      <c r="R4" s="35" t="s">
        <v>44</v>
      </c>
      <c r="S4" s="9">
        <f>IF(R4="Negatief",Achtergrondwaarden!$L$2,IF('Invoervel maatregelen'!R4="Positief",Achtergrondwaarden!$L$3,))</f>
        <v>1</v>
      </c>
      <c r="T4" s="35" t="s">
        <v>44</v>
      </c>
      <c r="U4" s="9">
        <f>IF(T4="Negatief",Achtergrondwaarden!$N$2,IF('Invoervel maatregelen'!T4="Positief",Achtergrondwaarden!$N$3,))</f>
        <v>1</v>
      </c>
      <c r="V4" s="35" t="s">
        <v>45</v>
      </c>
      <c r="W4" s="9">
        <f>IF(V4="JA",Achtergrondwaarden!$P$2,IF('Invoervel maatregelen'!V4="Nee",Achtergrondwaarden!$P$3,))</f>
        <v>1</v>
      </c>
      <c r="X4" s="35" t="s">
        <v>49</v>
      </c>
      <c r="Y4" s="9">
        <f>IF(X4="Korte termijn",Achtergrondwaarden!$R$2,IF('Invoervel maatregelen'!X4="Middenlange termijn",Achtergrondwaarden!$R$3,IF('Invoervel maatregelen'!X4="Lange termijn",Achtergrondwaarden!$R$4,)))</f>
        <v>1</v>
      </c>
      <c r="Z4" s="35" t="s">
        <v>50</v>
      </c>
      <c r="AA4" s="9">
        <f>IF(Z4="€",Achtergrondwaarden!$R$2,IF('Invoervel maatregelen'!Z4="€€",Achtergrondwaarden!$R$3,IF('Invoervel maatregelen'!Z4="€€€",Achtergrondwaarden!$R$4,)))</f>
        <v>1</v>
      </c>
      <c r="AB4" s="9"/>
      <c r="AC4" s="9"/>
      <c r="AD4" s="9"/>
      <c r="AE4" s="9"/>
      <c r="AF4" s="25"/>
      <c r="AG4" s="25"/>
      <c r="AH4" s="25"/>
      <c r="AI4" s="25"/>
      <c r="AJ4" s="25"/>
      <c r="AK4" s="25"/>
    </row>
    <row r="5" spans="1:37" s="3" customFormat="1">
      <c r="A5" s="25"/>
      <c r="B5" s="25"/>
      <c r="C5" s="25" t="s">
        <v>42</v>
      </c>
      <c r="D5" s="27" t="s">
        <v>51</v>
      </c>
      <c r="E5" s="9">
        <f>SUM(G5+M5+Q5+W5+O5+I5+K5+S5+Y5+U5)</f>
        <v>80</v>
      </c>
      <c r="F5" s="9" t="str">
        <f>IF(OR(V5="Ja",H5="Negatief",R5="Negatief"),"!","-")</f>
        <v>!</v>
      </c>
      <c r="G5" s="9">
        <f>IF(Z5="€",Achtergrondwaarden!$T$2,IF('Invoervel maatregelen'!Z5="€€",Achtergrondwaarden!$T$3,IF('Invoervel maatregelen'!Z5="€€€",Achtergrondwaarden!$T$4,)))</f>
        <v>10</v>
      </c>
      <c r="H5" s="35" t="s">
        <v>52</v>
      </c>
      <c r="I5" s="9">
        <f>IF(H5="Negatief",Achtergrondwaarden!$B$2,IF('Invoervel maatregelen'!H5="Positief",Achtergrondwaarden!$B$3,))</f>
        <v>10</v>
      </c>
      <c r="J5" s="35" t="s">
        <v>53</v>
      </c>
      <c r="K5" s="9">
        <f>IF(J5="Ja",Achtergrondwaarden!$D$2,IF('Invoervel maatregelen'!J5="Nee",Achtergrondwaarden!$D$3,))</f>
        <v>10</v>
      </c>
      <c r="L5" s="35" t="s">
        <v>54</v>
      </c>
      <c r="M5" s="9">
        <f>IF(L5="Structureel",Achtergrondwaarden!$F$2,IF('Invoervel maatregelen'!L5="Tijdelijk",Achtergrondwaarden!$F$3,))</f>
        <v>0</v>
      </c>
      <c r="N5" s="35" t="s">
        <v>55</v>
      </c>
      <c r="O5" s="9">
        <f>IF(N5="Verblijven",Achtergrondwaarden!$H$2,IF('Invoervel maatregelen'!N5="Verplaatsen",Achtergrondwaarden!$H$3,))</f>
        <v>10</v>
      </c>
      <c r="P5" s="35" t="s">
        <v>56</v>
      </c>
      <c r="Q5" s="9">
        <f>IF(P5="Faciliteren",Achtergrondwaarden!$J$2,IF('Invoervel maatregelen'!P5="Reguleren",Achtergrondwaarden!$J$3,))</f>
        <v>5</v>
      </c>
      <c r="R5" s="35" t="s">
        <v>52</v>
      </c>
      <c r="S5" s="9">
        <f>IF(R5="Negatief",Achtergrondwaarden!$L$2,IF('Invoervel maatregelen'!R5="Positief",Achtergrondwaarden!$L$3,))</f>
        <v>10</v>
      </c>
      <c r="T5" s="35" t="s">
        <v>52</v>
      </c>
      <c r="U5" s="9">
        <f>IF(T5="Negatief",Achtergrondwaarden!$N$2,IF('Invoervel maatregelen'!T5="Positief",Achtergrondwaarden!$N$3,))</f>
        <v>5</v>
      </c>
      <c r="V5" s="35" t="s">
        <v>53</v>
      </c>
      <c r="W5" s="9">
        <f>IF(V5="JA",Achtergrondwaarden!$P$2,IF('Invoervel maatregelen'!V5="Nee",Achtergrondwaarden!$P$3,))</f>
        <v>10</v>
      </c>
      <c r="X5" s="35" t="s">
        <v>57</v>
      </c>
      <c r="Y5" s="9">
        <f>IF(X5="Korte termijn",Achtergrondwaarden!$R$2,IF('Invoervel maatregelen'!X5="Middenlange termijn",Achtergrondwaarden!$R$3,IF('Invoervel maatregelen'!X5="Lange termijn",Achtergrondwaarden!$R$4,)))</f>
        <v>10</v>
      </c>
      <c r="Z5" s="35" t="s">
        <v>58</v>
      </c>
      <c r="AA5" s="9">
        <f>IF(Z5="€",Achtergrondwaarden!$R$2,IF('Invoervel maatregelen'!Z5="€€",Achtergrondwaarden!$R$3,IF('Invoervel maatregelen'!Z5="€€€",Achtergrondwaarden!$R$4,)))</f>
        <v>10</v>
      </c>
      <c r="AB5" s="9"/>
      <c r="AC5" s="9"/>
      <c r="AD5" s="9"/>
      <c r="AE5" s="9"/>
      <c r="AF5" s="25"/>
      <c r="AG5" s="25"/>
      <c r="AH5" s="25"/>
      <c r="AI5" s="25"/>
      <c r="AJ5" s="25"/>
      <c r="AK5" s="25"/>
    </row>
    <row r="6" spans="1:37">
      <c r="A6" s="23" t="s">
        <v>59</v>
      </c>
      <c r="B6" s="23" t="s">
        <v>60</v>
      </c>
      <c r="C6" s="23" t="s">
        <v>61</v>
      </c>
      <c r="D6" s="24" t="s">
        <v>62</v>
      </c>
      <c r="E6" s="28">
        <f>SUM(G6+M6+Q6+W6+O6+I6+K6+S6+Y6+U6)</f>
        <v>21</v>
      </c>
      <c r="F6" s="28" t="str">
        <f>IF(OR(V6="Ja",H6="Negatief",R6="Negatief"),"!","-")</f>
        <v>-</v>
      </c>
      <c r="G6" s="28">
        <f>IF(Z6="€",Achtergrondwaarden!$T$2,IF('Invoervel maatregelen'!Z6="€€",Achtergrondwaarden!$T$3,IF('Invoervel maatregelen'!Z6="€€€",Achtergrondwaarden!$T$4,)))</f>
        <v>1</v>
      </c>
      <c r="H6" s="36"/>
      <c r="I6" s="28">
        <f>IF(H6="Negatief",Achtergrondwaarden!$B$2,IF('Invoervel maatregelen'!H6="Positief",Achtergrondwaarden!$B$3,))</f>
        <v>0</v>
      </c>
      <c r="J6" s="33" t="s">
        <v>53</v>
      </c>
      <c r="K6" s="29">
        <f>IF(J6="Ja",Achtergrondwaarden!$D$2,IF('Invoervel maatregelen'!J6="Nee",Achtergrondwaarden!$D$3,))</f>
        <v>10</v>
      </c>
      <c r="L6" s="37" t="s">
        <v>54</v>
      </c>
      <c r="M6" s="28">
        <f>IF(L6="Structureel",Achtergrondwaarden!$F$2,IF('Invoervel maatregelen'!L6="Tijdelijk",Achtergrondwaarden!$F$3,))</f>
        <v>0</v>
      </c>
      <c r="N6" s="33" t="s">
        <v>47</v>
      </c>
      <c r="O6" s="28">
        <f>IF(N6="Verblijven",Achtergrondwaarden!$H$2,IF('Invoervel maatregelen'!N6="Verplaatsen",Achtergrondwaarden!$H$3,))</f>
        <v>1</v>
      </c>
      <c r="P6" s="33" t="s">
        <v>48</v>
      </c>
      <c r="Q6" s="28">
        <f>IF(P6="Faciliteren",Achtergrondwaarden!$J$2,IF('Invoervel maatregelen'!P6="Reguleren",Achtergrondwaarden!$J$3,))</f>
        <v>1</v>
      </c>
      <c r="R6" s="33" t="s">
        <v>44</v>
      </c>
      <c r="S6" s="28">
        <f>IF(R6="Negatief",Achtergrondwaarden!$L$2,IF('Invoervel maatregelen'!R6="Positief",Achtergrondwaarden!$L$3,))</f>
        <v>1</v>
      </c>
      <c r="T6" s="33" t="s">
        <v>52</v>
      </c>
      <c r="U6" s="28">
        <f>IF(T6="Negatief",Achtergrondwaarden!$N$2,IF('Invoervel maatregelen'!T6="Positief",Achtergrondwaarden!$N$3,))</f>
        <v>5</v>
      </c>
      <c r="V6" s="33" t="s">
        <v>45</v>
      </c>
      <c r="W6" s="28">
        <f>IF(V6="JA",Achtergrondwaarden!$P$2,IF('Invoervel maatregelen'!V6="Nee",Achtergrondwaarden!$P$3,))</f>
        <v>1</v>
      </c>
      <c r="X6" s="33" t="s">
        <v>49</v>
      </c>
      <c r="Y6" s="28">
        <f>IF(X6="Korte termijn",Achtergrondwaarden!$R$2,IF('Invoervel maatregelen'!X6="Middenlange termijn",Achtergrondwaarden!$R$3,IF('Invoervel maatregelen'!X6="Lange termijn",Achtergrondwaarden!$R$4,)))</f>
        <v>1</v>
      </c>
      <c r="Z6" s="33" t="s">
        <v>50</v>
      </c>
      <c r="AA6" s="29">
        <f>IF(Z6="€",Achtergrondwaarden!$R$2,IF('Invoervel maatregelen'!Z6="€€",Achtergrondwaarden!$R$3,IF('Invoervel maatregelen'!Z6="€€€",Achtergrondwaarden!$R$4,)))</f>
        <v>1</v>
      </c>
      <c r="AB6" s="28"/>
      <c r="AC6" s="28"/>
      <c r="AD6" s="28"/>
      <c r="AE6" s="28"/>
      <c r="AF6" s="23"/>
      <c r="AG6" s="23"/>
      <c r="AH6" s="23"/>
      <c r="AI6" s="23"/>
      <c r="AJ6" s="23"/>
      <c r="AK6" s="23"/>
    </row>
    <row r="7" spans="1:37" ht="25.5">
      <c r="A7" s="23" t="s">
        <v>59</v>
      </c>
      <c r="B7" s="23" t="s">
        <v>60</v>
      </c>
      <c r="C7" s="23" t="s">
        <v>61</v>
      </c>
      <c r="D7" s="24" t="s">
        <v>63</v>
      </c>
      <c r="E7" s="28">
        <f>SUM(G7+M7+Q7+W7+O7+I7+K7+S7+Y7+U7)</f>
        <v>11</v>
      </c>
      <c r="F7" s="28" t="str">
        <f>IF(OR(V7="Ja",H7="Negatief",R7="Negatief"),"!","-")</f>
        <v>-</v>
      </c>
      <c r="G7" s="28">
        <f>IF(Z7="€",Achtergrondwaarden!$T$2,IF('Invoervel maatregelen'!Z7="€€",Achtergrondwaarden!$T$3,IF('Invoervel maatregelen'!Z7="€€€",Achtergrondwaarden!$T$4,)))</f>
        <v>1</v>
      </c>
      <c r="H7" s="36"/>
      <c r="I7" s="28">
        <f>IF(H7="Negatief",Achtergrondwaarden!$B$2,IF('Invoervel maatregelen'!H7="Positief",Achtergrondwaarden!$B$3,))</f>
        <v>0</v>
      </c>
      <c r="J7" s="33" t="s">
        <v>45</v>
      </c>
      <c r="K7" s="29">
        <f>IF(J7="Ja",Achtergrondwaarden!$D$2,IF('Invoervel maatregelen'!J7="Nee",Achtergrondwaarden!$D$3,))</f>
        <v>1</v>
      </c>
      <c r="L7" s="37" t="s">
        <v>54</v>
      </c>
      <c r="M7" s="28">
        <f>IF(L7="Structureel",Achtergrondwaarden!$F$2,IF('Invoervel maatregelen'!L7="Tijdelijk",Achtergrondwaarden!$F$3,))</f>
        <v>0</v>
      </c>
      <c r="N7" s="33" t="s">
        <v>47</v>
      </c>
      <c r="O7" s="28">
        <f>IF(N7="Verblijven",Achtergrondwaarden!$H$2,IF('Invoervel maatregelen'!N7="Verplaatsen",Achtergrondwaarden!$H$3,))</f>
        <v>1</v>
      </c>
      <c r="P7" s="33" t="s">
        <v>56</v>
      </c>
      <c r="Q7" s="28">
        <f>IF(P7="Faciliteren",Achtergrondwaarden!$J$2,IF('Invoervel maatregelen'!P7="Reguleren",Achtergrondwaarden!$J$3,))</f>
        <v>5</v>
      </c>
      <c r="R7" s="33" t="s">
        <v>44</v>
      </c>
      <c r="S7" s="28">
        <f>IF(R7="Negatief",Achtergrondwaarden!$L$2,IF('Invoervel maatregelen'!R7="Positief",Achtergrondwaarden!$L$3,))</f>
        <v>1</v>
      </c>
      <c r="T7" s="36"/>
      <c r="U7" s="28">
        <f>IF(T7="Negatief",Achtergrondwaarden!$N$2,IF('Invoervel maatregelen'!T7="Positief",Achtergrondwaarden!$N$3,))</f>
        <v>0</v>
      </c>
      <c r="V7" s="33" t="s">
        <v>45</v>
      </c>
      <c r="W7" s="28">
        <f>IF(V7="JA",Achtergrondwaarden!$P$2,IF('Invoervel maatregelen'!V7="Nee",Achtergrondwaarden!$P$3,))</f>
        <v>1</v>
      </c>
      <c r="X7" s="33" t="s">
        <v>49</v>
      </c>
      <c r="Y7" s="28">
        <f>IF(X7="Korte termijn",Achtergrondwaarden!$R$2,IF('Invoervel maatregelen'!X7="Middenlange termijn",Achtergrondwaarden!$R$3,IF('Invoervel maatregelen'!X7="Lange termijn",Achtergrondwaarden!$R$4,)))</f>
        <v>1</v>
      </c>
      <c r="Z7" s="33" t="s">
        <v>50</v>
      </c>
      <c r="AA7" s="29">
        <f>IF(Z7="€",Achtergrondwaarden!$R$2,IF('Invoervel maatregelen'!Z7="€€",Achtergrondwaarden!$R$3,IF('Invoervel maatregelen'!Z7="€€€",Achtergrondwaarden!$R$4,)))</f>
        <v>1</v>
      </c>
      <c r="AB7" s="28"/>
      <c r="AC7" s="28"/>
      <c r="AD7" s="28"/>
      <c r="AE7" s="28"/>
      <c r="AF7" s="23"/>
      <c r="AG7" s="23"/>
      <c r="AH7" s="23"/>
      <c r="AI7" s="23"/>
      <c r="AJ7" s="23"/>
      <c r="AK7" s="23"/>
    </row>
    <row r="8" spans="1:37">
      <c r="A8" s="23" t="s">
        <v>59</v>
      </c>
      <c r="B8" s="23" t="s">
        <v>60</v>
      </c>
      <c r="C8" s="23" t="s">
        <v>61</v>
      </c>
      <c r="D8" s="24" t="s">
        <v>64</v>
      </c>
      <c r="E8" s="28">
        <f>SUM(G8+M8+Q8+W8+O8+I8+K8+S8+Y8+U8)</f>
        <v>16</v>
      </c>
      <c r="F8" s="28" t="str">
        <f>IF(OR(V8="Ja",H8="Negatief",R8="Negatief"),"!","-")</f>
        <v>!</v>
      </c>
      <c r="G8" s="28">
        <f>IF(Z8="€",Achtergrondwaarden!$T$2,IF('Invoervel maatregelen'!Z8="€€",Achtergrondwaarden!$T$3,IF('Invoervel maatregelen'!Z8="€€€",Achtergrondwaarden!$T$4,)))</f>
        <v>1</v>
      </c>
      <c r="H8" s="36"/>
      <c r="I8" s="28">
        <f>IF(H8="Negatief",Achtergrondwaarden!$B$2,IF('Invoervel maatregelen'!H8="Positief",Achtergrondwaarden!$B$3,))</f>
        <v>0</v>
      </c>
      <c r="J8" s="33" t="s">
        <v>45</v>
      </c>
      <c r="K8" s="29">
        <f>IF(J8="Ja",Achtergrondwaarden!$D$2,IF('Invoervel maatregelen'!J8="Nee",Achtergrondwaarden!$D$3,))</f>
        <v>1</v>
      </c>
      <c r="L8" s="37" t="s">
        <v>54</v>
      </c>
      <c r="M8" s="28">
        <f>IF(L8="Structureel",Achtergrondwaarden!$F$2,IF('Invoervel maatregelen'!L8="Tijdelijk",Achtergrondwaarden!$F$3,))</f>
        <v>0</v>
      </c>
      <c r="N8" s="33" t="s">
        <v>47</v>
      </c>
      <c r="O8" s="28">
        <f>IF(N8="Verblijven",Achtergrondwaarden!$H$2,IF('Invoervel maatregelen'!N8="Verplaatsen",Achtergrondwaarden!$H$3,))</f>
        <v>1</v>
      </c>
      <c r="P8" s="33" t="s">
        <v>48</v>
      </c>
      <c r="Q8" s="28">
        <f>IF(P8="Faciliteren",Achtergrondwaarden!$J$2,IF('Invoervel maatregelen'!P8="Reguleren",Achtergrondwaarden!$J$3,))</f>
        <v>1</v>
      </c>
      <c r="R8" s="33" t="s">
        <v>44</v>
      </c>
      <c r="S8" s="28">
        <f>IF(R8="Negatief",Achtergrondwaarden!$L$2,IF('Invoervel maatregelen'!R8="Positief",Achtergrondwaarden!$L$3,))</f>
        <v>1</v>
      </c>
      <c r="T8" s="36"/>
      <c r="U8" s="28">
        <f>IF(T8="Negatief",Achtergrondwaarden!$N$2,IF('Invoervel maatregelen'!T8="Positief",Achtergrondwaarden!$N$3,))</f>
        <v>0</v>
      </c>
      <c r="V8" s="36" t="s">
        <v>53</v>
      </c>
      <c r="W8" s="28">
        <f>IF(V8="JA",Achtergrondwaarden!$P$2,IF('Invoervel maatregelen'!V8="Nee",Achtergrondwaarden!$P$3,))</f>
        <v>10</v>
      </c>
      <c r="X8" s="33" t="s">
        <v>49</v>
      </c>
      <c r="Y8" s="28">
        <f>IF(X8="Korte termijn",Achtergrondwaarden!$R$2,IF('Invoervel maatregelen'!X8="Middenlange termijn",Achtergrondwaarden!$R$3,IF('Invoervel maatregelen'!X8="Lange termijn",Achtergrondwaarden!$R$4,)))</f>
        <v>1</v>
      </c>
      <c r="Z8" s="33" t="s">
        <v>50</v>
      </c>
      <c r="AA8" s="29">
        <f>IF(Z8="€",Achtergrondwaarden!$R$2,IF('Invoervel maatregelen'!Z8="€€",Achtergrondwaarden!$R$3,IF('Invoervel maatregelen'!Z8="€€€",Achtergrondwaarden!$R$4,)))</f>
        <v>1</v>
      </c>
      <c r="AB8" s="28"/>
      <c r="AC8" s="28"/>
      <c r="AD8" s="28"/>
      <c r="AE8" s="28"/>
      <c r="AF8" s="23"/>
      <c r="AG8" s="23"/>
      <c r="AH8" s="23"/>
      <c r="AI8" s="23"/>
      <c r="AJ8" s="23"/>
      <c r="AK8" s="23"/>
    </row>
    <row r="9" spans="1:37" ht="25.5">
      <c r="A9" s="23" t="s">
        <v>59</v>
      </c>
      <c r="B9" s="23" t="s">
        <v>60</v>
      </c>
      <c r="C9" s="23" t="s">
        <v>61</v>
      </c>
      <c r="D9" s="24" t="s">
        <v>65</v>
      </c>
      <c r="E9" s="28">
        <f>SUM(G9+M9+Q9+W9+O9+I9+K9+S9+Y9+U9)</f>
        <v>29</v>
      </c>
      <c r="F9" s="28" t="str">
        <f>IF(OR(V9="Ja",H9="Negatief",R9="Negatief"),"!","-")</f>
        <v>!</v>
      </c>
      <c r="G9" s="28">
        <f>IF(Z9="€",Achtergrondwaarden!$T$2,IF('Invoervel maatregelen'!Z9="€€",Achtergrondwaarden!$T$3,IF('Invoervel maatregelen'!Z9="€€€",Achtergrondwaarden!$T$4,)))</f>
        <v>1</v>
      </c>
      <c r="H9" s="33" t="s">
        <v>52</v>
      </c>
      <c r="I9" s="28">
        <f>IF(H9="Negatief",Achtergrondwaarden!$B$2,IF('Invoervel maatregelen'!H9="Positief",Achtergrondwaarden!$B$3,))</f>
        <v>10</v>
      </c>
      <c r="J9" s="36"/>
      <c r="K9" s="29">
        <f>IF(J9="Ja",Achtergrondwaarden!$D$2,IF('Invoervel maatregelen'!J9="Nee",Achtergrondwaarden!$D$3,))</f>
        <v>0</v>
      </c>
      <c r="L9" s="37" t="s">
        <v>54</v>
      </c>
      <c r="M9" s="28">
        <f>IF(L9="Structureel",Achtergrondwaarden!$F$2,IF('Invoervel maatregelen'!L9="Tijdelijk",Achtergrondwaarden!$F$3,))</f>
        <v>0</v>
      </c>
      <c r="N9" s="33" t="s">
        <v>47</v>
      </c>
      <c r="O9" s="28">
        <f>IF(N9="Verblijven",Achtergrondwaarden!$H$2,IF('Invoervel maatregelen'!N9="Verplaatsen",Achtergrondwaarden!$H$3,))</f>
        <v>1</v>
      </c>
      <c r="P9" s="33" t="s">
        <v>48</v>
      </c>
      <c r="Q9" s="28">
        <f>IF(P9="Faciliteren",Achtergrondwaarden!$J$2,IF('Invoervel maatregelen'!P9="Reguleren",Achtergrondwaarden!$J$3,))</f>
        <v>1</v>
      </c>
      <c r="R9" s="33" t="s">
        <v>44</v>
      </c>
      <c r="S9" s="28">
        <f>IF(R9="Negatief",Achtergrondwaarden!$L$2,IF('Invoervel maatregelen'!R9="Positief",Achtergrondwaarden!$L$3,))</f>
        <v>1</v>
      </c>
      <c r="T9" s="36"/>
      <c r="U9" s="28">
        <f>IF(T9="Negatief",Achtergrondwaarden!$N$2,IF('Invoervel maatregelen'!T9="Positief",Achtergrondwaarden!$N$3,))</f>
        <v>0</v>
      </c>
      <c r="V9" s="33" t="s">
        <v>53</v>
      </c>
      <c r="W9" s="28">
        <f>IF(V9="JA",Achtergrondwaarden!$P$2,IF('Invoervel maatregelen'!V9="Nee",Achtergrondwaarden!$P$3,))</f>
        <v>10</v>
      </c>
      <c r="X9" s="33" t="s">
        <v>66</v>
      </c>
      <c r="Y9" s="28">
        <f>IF(X9="Korte termijn",Achtergrondwaarden!$R$2,IF('Invoervel maatregelen'!X9="Middenlange termijn",Achtergrondwaarden!$R$3,IF('Invoervel maatregelen'!X9="Lange termijn",Achtergrondwaarden!$R$4,)))</f>
        <v>5</v>
      </c>
      <c r="Z9" s="33" t="s">
        <v>50</v>
      </c>
      <c r="AA9" s="29">
        <f>IF(Z9="€",Achtergrondwaarden!$R$2,IF('Invoervel maatregelen'!Z9="€€",Achtergrondwaarden!$R$3,IF('Invoervel maatregelen'!Z9="€€€",Achtergrondwaarden!$R$4,)))</f>
        <v>1</v>
      </c>
      <c r="AB9" s="28"/>
      <c r="AC9" s="28"/>
      <c r="AD9" s="28"/>
      <c r="AE9" s="28"/>
      <c r="AF9" s="23"/>
      <c r="AG9" s="23"/>
      <c r="AH9" s="23"/>
      <c r="AI9" s="23"/>
      <c r="AJ9" s="23"/>
      <c r="AK9" s="23"/>
    </row>
    <row r="10" spans="1:37" ht="25.5">
      <c r="A10" s="23" t="s">
        <v>59</v>
      </c>
      <c r="B10" s="23" t="s">
        <v>60</v>
      </c>
      <c r="C10" s="23" t="s">
        <v>61</v>
      </c>
      <c r="D10" s="24" t="s">
        <v>65</v>
      </c>
      <c r="E10" s="28">
        <f>SUM(G10+M10+Q10+W10+O10+I10+K10+S10+Y10+U10)</f>
        <v>20</v>
      </c>
      <c r="F10" s="28" t="str">
        <f>IF(OR(V10="Ja",H10="Negatief",R10="Negatief"),"!","-")</f>
        <v>!</v>
      </c>
      <c r="G10" s="28">
        <f>IF(Z10="€",Achtergrondwaarden!$T$2,IF('Invoervel maatregelen'!Z10="€€",Achtergrondwaarden!$T$3,IF('Invoervel maatregelen'!Z10="€€€",Achtergrondwaarden!$T$4,)))</f>
        <v>1</v>
      </c>
      <c r="H10" s="36"/>
      <c r="I10" s="28">
        <f>IF(H10="Negatief",Achtergrondwaarden!$B$2,IF('Invoervel maatregelen'!H10="Positief",Achtergrondwaarden!$B$3,))</f>
        <v>0</v>
      </c>
      <c r="J10" s="33" t="s">
        <v>45</v>
      </c>
      <c r="K10" s="29">
        <f>IF(J10="Ja",Achtergrondwaarden!$D$2,IF('Invoervel maatregelen'!J10="Nee",Achtergrondwaarden!$D$3,))</f>
        <v>1</v>
      </c>
      <c r="L10" s="37" t="s">
        <v>54</v>
      </c>
      <c r="M10" s="28">
        <f>IF(L10="Structureel",Achtergrondwaarden!$F$2,IF('Invoervel maatregelen'!L10="Tijdelijk",Achtergrondwaarden!$F$3,))</f>
        <v>0</v>
      </c>
      <c r="N10" s="33" t="s">
        <v>47</v>
      </c>
      <c r="O10" s="28">
        <f>IF(N10="Verblijven",Achtergrondwaarden!$H$2,IF('Invoervel maatregelen'!N10="Verplaatsen",Achtergrondwaarden!$H$3,))</f>
        <v>1</v>
      </c>
      <c r="P10" s="33" t="s">
        <v>48</v>
      </c>
      <c r="Q10" s="28">
        <f>IF(P10="Faciliteren",Achtergrondwaarden!$J$2,IF('Invoervel maatregelen'!P10="Reguleren",Achtergrondwaarden!$J$3,))</f>
        <v>1</v>
      </c>
      <c r="R10" s="33" t="s">
        <v>44</v>
      </c>
      <c r="S10" s="28">
        <f>IF(R10="Negatief",Achtergrondwaarden!$L$2,IF('Invoervel maatregelen'!R10="Positief",Achtergrondwaarden!$L$3,))</f>
        <v>1</v>
      </c>
      <c r="T10" s="36"/>
      <c r="U10" s="28">
        <f>IF(T10="Negatief",Achtergrondwaarden!$N$2,IF('Invoervel maatregelen'!T10="Positief",Achtergrondwaarden!$N$3,))</f>
        <v>0</v>
      </c>
      <c r="V10" s="33" t="s">
        <v>53</v>
      </c>
      <c r="W10" s="28">
        <f>IF(V10="JA",Achtergrondwaarden!$P$2,IF('Invoervel maatregelen'!V10="Nee",Achtergrondwaarden!$P$3,))</f>
        <v>10</v>
      </c>
      <c r="X10" s="33" t="s">
        <v>66</v>
      </c>
      <c r="Y10" s="28">
        <f>IF(X10="Korte termijn",Achtergrondwaarden!$R$2,IF('Invoervel maatregelen'!X10="Middenlange termijn",Achtergrondwaarden!$R$3,IF('Invoervel maatregelen'!X10="Lange termijn",Achtergrondwaarden!$R$4,)))</f>
        <v>5</v>
      </c>
      <c r="Z10" s="33" t="s">
        <v>50</v>
      </c>
      <c r="AA10" s="29">
        <f>IF(Z10="€",Achtergrondwaarden!$R$2,IF('Invoervel maatregelen'!Z10="€€",Achtergrondwaarden!$R$3,IF('Invoervel maatregelen'!Z10="€€€",Achtergrondwaarden!$R$4,)))</f>
        <v>1</v>
      </c>
      <c r="AB10" s="28"/>
      <c r="AC10" s="28"/>
      <c r="AD10" s="28"/>
      <c r="AE10" s="28"/>
      <c r="AF10" s="23"/>
      <c r="AG10" s="23"/>
      <c r="AH10" s="23"/>
      <c r="AI10" s="23"/>
      <c r="AJ10" s="23"/>
      <c r="AK10" s="23"/>
    </row>
    <row r="11" spans="1:37" ht="25.5">
      <c r="A11" s="23" t="s">
        <v>59</v>
      </c>
      <c r="B11" s="23" t="s">
        <v>60</v>
      </c>
      <c r="C11" s="23" t="s">
        <v>61</v>
      </c>
      <c r="D11" s="24" t="s">
        <v>67</v>
      </c>
      <c r="E11" s="28">
        <f>SUM(G11+M11+Q11+W11+O11+I11+K11+S11+Y11+U11)</f>
        <v>26</v>
      </c>
      <c r="F11" s="28" t="str">
        <f>IF(OR(V11="Ja",H11="Negatief",R11="Negatief"),"!","-")</f>
        <v>!</v>
      </c>
      <c r="G11" s="28">
        <f>IF(Z11="€",Achtergrondwaarden!$T$2,IF('Invoervel maatregelen'!Z11="€€",Achtergrondwaarden!$T$3,IF('Invoervel maatregelen'!Z11="€€€",Achtergrondwaarden!$T$4,)))</f>
        <v>1</v>
      </c>
      <c r="H11" s="33" t="s">
        <v>44</v>
      </c>
      <c r="I11" s="28">
        <f>IF(H11="Negatief",Achtergrondwaarden!$B$2,IF('Invoervel maatregelen'!H11="Positief",Achtergrondwaarden!$B$3,))</f>
        <v>1</v>
      </c>
      <c r="J11" s="33" t="s">
        <v>53</v>
      </c>
      <c r="K11" s="29">
        <f>IF(J11="Ja",Achtergrondwaarden!$D$2,IF('Invoervel maatregelen'!J11="Nee",Achtergrondwaarden!$D$3,))</f>
        <v>10</v>
      </c>
      <c r="L11" s="37" t="s">
        <v>54</v>
      </c>
      <c r="M11" s="28">
        <f>IF(L11="Structureel",Achtergrondwaarden!$F$2,IF('Invoervel maatregelen'!L11="Tijdelijk",Achtergrondwaarden!$F$3,))</f>
        <v>0</v>
      </c>
      <c r="N11" s="33" t="s">
        <v>47</v>
      </c>
      <c r="O11" s="28">
        <f>IF(N11="Verblijven",Achtergrondwaarden!$H$2,IF('Invoervel maatregelen'!N11="Verplaatsen",Achtergrondwaarden!$H$3,))</f>
        <v>1</v>
      </c>
      <c r="P11" s="33" t="s">
        <v>48</v>
      </c>
      <c r="Q11" s="28">
        <f>IF(P11="Faciliteren",Achtergrondwaarden!$J$2,IF('Invoervel maatregelen'!P11="Reguleren",Achtergrondwaarden!$J$3,))</f>
        <v>1</v>
      </c>
      <c r="R11" s="33" t="s">
        <v>44</v>
      </c>
      <c r="S11" s="28">
        <f>IF(R11="Negatief",Achtergrondwaarden!$L$2,IF('Invoervel maatregelen'!R11="Positief",Achtergrondwaarden!$L$3,))</f>
        <v>1</v>
      </c>
      <c r="T11" s="36"/>
      <c r="U11" s="28">
        <f>IF(T11="Negatief",Achtergrondwaarden!$N$2,IF('Invoervel maatregelen'!T11="Positief",Achtergrondwaarden!$N$3,))</f>
        <v>0</v>
      </c>
      <c r="V11" s="36" t="s">
        <v>53</v>
      </c>
      <c r="W11" s="28">
        <f>IF(V11="JA",Achtergrondwaarden!$P$2,IF('Invoervel maatregelen'!V11="Nee",Achtergrondwaarden!$P$3,))</f>
        <v>10</v>
      </c>
      <c r="X11" s="33" t="s">
        <v>49</v>
      </c>
      <c r="Y11" s="28">
        <f>IF(X11="Korte termijn",Achtergrondwaarden!$R$2,IF('Invoervel maatregelen'!X11="Middenlange termijn",Achtergrondwaarden!$R$3,IF('Invoervel maatregelen'!X11="Lange termijn",Achtergrondwaarden!$R$4,)))</f>
        <v>1</v>
      </c>
      <c r="Z11" s="33" t="s">
        <v>50</v>
      </c>
      <c r="AA11" s="29">
        <f>IF(Z11="€",Achtergrondwaarden!$R$2,IF('Invoervel maatregelen'!Z11="€€",Achtergrondwaarden!$R$3,IF('Invoervel maatregelen'!Z11="€€€",Achtergrondwaarden!$R$4,)))</f>
        <v>1</v>
      </c>
      <c r="AB11" s="28"/>
      <c r="AC11" s="28"/>
      <c r="AD11" s="28"/>
      <c r="AE11" s="28"/>
      <c r="AF11" s="23"/>
      <c r="AG11" s="23"/>
      <c r="AH11" s="23"/>
      <c r="AI11" s="23"/>
      <c r="AJ11" s="23"/>
      <c r="AK11" s="23"/>
    </row>
    <row r="12" spans="1:37" ht="25.5">
      <c r="A12" s="23" t="s">
        <v>59</v>
      </c>
      <c r="B12" s="23" t="s">
        <v>60</v>
      </c>
      <c r="C12" s="23" t="s">
        <v>61</v>
      </c>
      <c r="D12" s="24" t="s">
        <v>68</v>
      </c>
      <c r="E12" s="28">
        <f>SUM(G12+M12+Q12+W12+O12+I12+K12+S12+Y12+U12)</f>
        <v>7</v>
      </c>
      <c r="F12" s="28" t="str">
        <f>IF(OR(V12="Ja",H12="Negatief",R12="Negatief"),"!","-")</f>
        <v>-</v>
      </c>
      <c r="G12" s="28">
        <f>IF(Z12="€",Achtergrondwaarden!$T$2,IF('Invoervel maatregelen'!Z12="€€",Achtergrondwaarden!$T$3,IF('Invoervel maatregelen'!Z12="€€€",Achtergrondwaarden!$T$4,)))</f>
        <v>1</v>
      </c>
      <c r="H12" s="36"/>
      <c r="I12" s="28">
        <f>IF(H12="Negatief",Achtergrondwaarden!$B$2,IF('Invoervel maatregelen'!H12="Positief",Achtergrondwaarden!$B$3,))</f>
        <v>0</v>
      </c>
      <c r="J12" s="33" t="s">
        <v>45</v>
      </c>
      <c r="K12" s="29">
        <f>IF(J12="Ja",Achtergrondwaarden!$D$2,IF('Invoervel maatregelen'!J12="Nee",Achtergrondwaarden!$D$3,))</f>
        <v>1</v>
      </c>
      <c r="L12" s="37" t="s">
        <v>54</v>
      </c>
      <c r="M12" s="28">
        <f>IF(L12="Structureel",Achtergrondwaarden!$F$2,IF('Invoervel maatregelen'!L12="Tijdelijk",Achtergrondwaarden!$F$3,))</f>
        <v>0</v>
      </c>
      <c r="N12" s="33" t="s">
        <v>47</v>
      </c>
      <c r="O12" s="28">
        <f>IF(N12="Verblijven",Achtergrondwaarden!$H$2,IF('Invoervel maatregelen'!N12="Verplaatsen",Achtergrondwaarden!$H$3,))</f>
        <v>1</v>
      </c>
      <c r="P12" s="33" t="s">
        <v>48</v>
      </c>
      <c r="Q12" s="28">
        <f>IF(P12="Faciliteren",Achtergrondwaarden!$J$2,IF('Invoervel maatregelen'!P12="Reguleren",Achtergrondwaarden!$J$3,))</f>
        <v>1</v>
      </c>
      <c r="R12" s="33" t="s">
        <v>44</v>
      </c>
      <c r="S12" s="28">
        <f>IF(R12="Negatief",Achtergrondwaarden!$L$2,IF('Invoervel maatregelen'!R12="Positief",Achtergrondwaarden!$L$3,))</f>
        <v>1</v>
      </c>
      <c r="T12" s="36"/>
      <c r="U12" s="28">
        <f>IF(T12="Negatief",Achtergrondwaarden!$N$2,IF('Invoervel maatregelen'!T12="Positief",Achtergrondwaarden!$N$3,))</f>
        <v>0</v>
      </c>
      <c r="V12" s="33" t="s">
        <v>45</v>
      </c>
      <c r="W12" s="28">
        <f>IF(V12="JA",Achtergrondwaarden!$P$2,IF('Invoervel maatregelen'!V12="Nee",Achtergrondwaarden!$P$3,))</f>
        <v>1</v>
      </c>
      <c r="X12" s="33" t="s">
        <v>49</v>
      </c>
      <c r="Y12" s="28">
        <f>IF(X12="Korte termijn",Achtergrondwaarden!$R$2,IF('Invoervel maatregelen'!X12="Middenlange termijn",Achtergrondwaarden!$R$3,IF('Invoervel maatregelen'!X12="Lange termijn",Achtergrondwaarden!$R$4,)))</f>
        <v>1</v>
      </c>
      <c r="Z12" s="33" t="s">
        <v>50</v>
      </c>
      <c r="AA12" s="29">
        <f>IF(Z12="€",Achtergrondwaarden!$R$2,IF('Invoervel maatregelen'!Z12="€€",Achtergrondwaarden!$R$3,IF('Invoervel maatregelen'!Z12="€€€",Achtergrondwaarden!$R$4,)))</f>
        <v>1</v>
      </c>
      <c r="AB12" s="28"/>
      <c r="AC12" s="28"/>
      <c r="AD12" s="28"/>
      <c r="AE12" s="28"/>
      <c r="AF12" s="23"/>
      <c r="AG12" s="23"/>
      <c r="AH12" s="23"/>
      <c r="AI12" s="23"/>
      <c r="AJ12" s="23"/>
      <c r="AK12" s="23"/>
    </row>
    <row r="13" spans="1:37">
      <c r="A13" s="23" t="s">
        <v>59</v>
      </c>
      <c r="B13" s="23" t="s">
        <v>60</v>
      </c>
      <c r="C13" s="23" t="s">
        <v>61</v>
      </c>
      <c r="D13" s="24" t="s">
        <v>69</v>
      </c>
      <c r="E13" s="28">
        <f>SUM(G13+M13+Q13+W13+O13+I13+K13+S13+Y13+U13)</f>
        <v>7</v>
      </c>
      <c r="F13" s="28" t="str">
        <f>IF(OR(V13="Ja",H13="Negatief",R13="Negatief"),"!","-")</f>
        <v>-</v>
      </c>
      <c r="G13" s="28">
        <f>IF(Z13="€",Achtergrondwaarden!$T$2,IF('Invoervel maatregelen'!Z13="€€",Achtergrondwaarden!$T$3,IF('Invoervel maatregelen'!Z13="€€€",Achtergrondwaarden!$T$4,)))</f>
        <v>1</v>
      </c>
      <c r="H13" s="36"/>
      <c r="I13" s="28">
        <f>IF(H13="Negatief",Achtergrondwaarden!$B$2,IF('Invoervel maatregelen'!H13="Positief",Achtergrondwaarden!$B$3,))</f>
        <v>0</v>
      </c>
      <c r="J13" s="33" t="s">
        <v>45</v>
      </c>
      <c r="K13" s="29">
        <f>IF(J13="Ja",Achtergrondwaarden!$D$2,IF('Invoervel maatregelen'!J13="Nee",Achtergrondwaarden!$D$3,))</f>
        <v>1</v>
      </c>
      <c r="L13" s="37" t="s">
        <v>54</v>
      </c>
      <c r="M13" s="28">
        <f>IF(L13="Structureel",Achtergrondwaarden!$F$2,IF('Invoervel maatregelen'!L13="Tijdelijk",Achtergrondwaarden!$F$3,))</f>
        <v>0</v>
      </c>
      <c r="N13" s="33" t="s">
        <v>47</v>
      </c>
      <c r="O13" s="28">
        <f>IF(N13="Verblijven",Achtergrondwaarden!$H$2,IF('Invoervel maatregelen'!N13="Verplaatsen",Achtergrondwaarden!$H$3,))</f>
        <v>1</v>
      </c>
      <c r="P13" s="33" t="s">
        <v>48</v>
      </c>
      <c r="Q13" s="28">
        <f>IF(P13="Faciliteren",Achtergrondwaarden!$J$2,IF('Invoervel maatregelen'!P13="Reguleren",Achtergrondwaarden!$J$3,))</f>
        <v>1</v>
      </c>
      <c r="R13" s="33" t="s">
        <v>44</v>
      </c>
      <c r="S13" s="28">
        <f>IF(R13="Negatief",Achtergrondwaarden!$L$2,IF('Invoervel maatregelen'!R13="Positief",Achtergrondwaarden!$L$3,))</f>
        <v>1</v>
      </c>
      <c r="T13" s="36"/>
      <c r="U13" s="28">
        <f>IF(T13="Negatief",Achtergrondwaarden!$N$2,IF('Invoervel maatregelen'!T13="Positief",Achtergrondwaarden!$N$3,))</f>
        <v>0</v>
      </c>
      <c r="V13" s="33" t="s">
        <v>45</v>
      </c>
      <c r="W13" s="28">
        <f>IF(V13="JA",Achtergrondwaarden!$P$2,IF('Invoervel maatregelen'!V13="Nee",Achtergrondwaarden!$P$3,))</f>
        <v>1</v>
      </c>
      <c r="X13" s="33" t="s">
        <v>49</v>
      </c>
      <c r="Y13" s="28">
        <f>IF(X13="Korte termijn",Achtergrondwaarden!$R$2,IF('Invoervel maatregelen'!X13="Middenlange termijn",Achtergrondwaarden!$R$3,IF('Invoervel maatregelen'!X13="Lange termijn",Achtergrondwaarden!$R$4,)))</f>
        <v>1</v>
      </c>
      <c r="Z13" s="33" t="s">
        <v>50</v>
      </c>
      <c r="AA13" s="29">
        <f>IF(Z13="€",Achtergrondwaarden!$R$2,IF('Invoervel maatregelen'!Z13="€€",Achtergrondwaarden!$R$3,IF('Invoervel maatregelen'!Z13="€€€",Achtergrondwaarden!$R$4,)))</f>
        <v>1</v>
      </c>
      <c r="AB13" s="28"/>
      <c r="AC13" s="28"/>
      <c r="AD13" s="28"/>
      <c r="AE13" s="28"/>
      <c r="AF13" s="23"/>
      <c r="AG13" s="23"/>
      <c r="AH13" s="23"/>
      <c r="AI13" s="23"/>
      <c r="AJ13" s="23"/>
      <c r="AK13" s="23"/>
    </row>
    <row r="14" spans="1:37" ht="25.5">
      <c r="A14" s="23" t="s">
        <v>59</v>
      </c>
      <c r="B14" s="23" t="s">
        <v>60</v>
      </c>
      <c r="C14" s="23" t="s">
        <v>61</v>
      </c>
      <c r="D14" s="24" t="s">
        <v>70</v>
      </c>
      <c r="E14" s="28">
        <f>SUM(G14+M14+Q14+W14+O14+I14+K14+S14+Y14+U14)</f>
        <v>24</v>
      </c>
      <c r="F14" s="28" t="str">
        <f>IF(OR(V14="Ja",H14="Negatief",R14="Negatief"),"!","-")</f>
        <v>!</v>
      </c>
      <c r="G14" s="28">
        <f>IF(Z14="€",Achtergrondwaarden!$T$2,IF('Invoervel maatregelen'!Z14="€€",Achtergrondwaarden!$T$3,IF('Invoervel maatregelen'!Z14="€€€",Achtergrondwaarden!$T$4,)))</f>
        <v>5</v>
      </c>
      <c r="H14" s="36"/>
      <c r="I14" s="28">
        <f>IF(H14="Negatief",Achtergrondwaarden!$B$2,IF('Invoervel maatregelen'!H14="Positief",Achtergrondwaarden!$B$3,))</f>
        <v>0</v>
      </c>
      <c r="J14" s="33" t="s">
        <v>45</v>
      </c>
      <c r="K14" s="29">
        <f>IF(J14="Ja",Achtergrondwaarden!$D$2,IF('Invoervel maatregelen'!J14="Nee",Achtergrondwaarden!$D$3,))</f>
        <v>1</v>
      </c>
      <c r="L14" s="37" t="s">
        <v>54</v>
      </c>
      <c r="M14" s="28">
        <f>IF(L14="Structureel",Achtergrondwaarden!$F$2,IF('Invoervel maatregelen'!L14="Tijdelijk",Achtergrondwaarden!$F$3,))</f>
        <v>0</v>
      </c>
      <c r="N14" s="33" t="s">
        <v>47</v>
      </c>
      <c r="O14" s="28">
        <f>IF(N14="Verblijven",Achtergrondwaarden!$H$2,IF('Invoervel maatregelen'!N14="Verplaatsen",Achtergrondwaarden!$H$3,))</f>
        <v>1</v>
      </c>
      <c r="P14" s="33" t="s">
        <v>48</v>
      </c>
      <c r="Q14" s="28">
        <f>IF(P14="Faciliteren",Achtergrondwaarden!$J$2,IF('Invoervel maatregelen'!P14="Reguleren",Achtergrondwaarden!$J$3,))</f>
        <v>1</v>
      </c>
      <c r="R14" s="33" t="s">
        <v>44</v>
      </c>
      <c r="S14" s="28">
        <f>IF(R14="Negatief",Achtergrondwaarden!$L$2,IF('Invoervel maatregelen'!R14="Positief",Achtergrondwaarden!$L$3,))</f>
        <v>1</v>
      </c>
      <c r="T14" s="36"/>
      <c r="U14" s="28">
        <f>IF(T14="Negatief",Achtergrondwaarden!$N$2,IF('Invoervel maatregelen'!T14="Positief",Achtergrondwaarden!$N$3,))</f>
        <v>0</v>
      </c>
      <c r="V14" s="33" t="s">
        <v>53</v>
      </c>
      <c r="W14" s="28">
        <f>IF(V14="JA",Achtergrondwaarden!$P$2,IF('Invoervel maatregelen'!V14="Nee",Achtergrondwaarden!$P$3,))</f>
        <v>10</v>
      </c>
      <c r="X14" s="33" t="s">
        <v>66</v>
      </c>
      <c r="Y14" s="28">
        <f>IF(X14="Korte termijn",Achtergrondwaarden!$R$2,IF('Invoervel maatregelen'!X14="Middenlange termijn",Achtergrondwaarden!$R$3,IF('Invoervel maatregelen'!X14="Lange termijn",Achtergrondwaarden!$R$4,)))</f>
        <v>5</v>
      </c>
      <c r="Z14" s="33" t="s">
        <v>71</v>
      </c>
      <c r="AA14" s="29">
        <f>IF(Z14="€",Achtergrondwaarden!$R$2,IF('Invoervel maatregelen'!Z14="€€",Achtergrondwaarden!$R$3,IF('Invoervel maatregelen'!Z14="€€€",Achtergrondwaarden!$R$4,)))</f>
        <v>5</v>
      </c>
      <c r="AB14" s="28"/>
      <c r="AC14" s="28"/>
      <c r="AD14" s="28"/>
      <c r="AE14" s="28"/>
      <c r="AF14" s="23"/>
      <c r="AG14" s="23"/>
      <c r="AH14" s="23"/>
      <c r="AI14" s="23"/>
      <c r="AJ14" s="23"/>
      <c r="AK14" s="23"/>
    </row>
    <row r="15" spans="1:37" ht="25.5">
      <c r="A15" s="23" t="s">
        <v>59</v>
      </c>
      <c r="B15" s="23" t="s">
        <v>60</v>
      </c>
      <c r="C15" s="23" t="s">
        <v>61</v>
      </c>
      <c r="D15" s="24" t="s">
        <v>72</v>
      </c>
      <c r="E15" s="28">
        <f>SUM(G15+M15+Q15+W15+O15+I15+K15+S15+Y15+U15)</f>
        <v>25</v>
      </c>
      <c r="F15" s="28" t="str">
        <f>IF(OR(V15="Ja",H15="Negatief",R15="Negatief"),"!","-")</f>
        <v>!</v>
      </c>
      <c r="G15" s="28">
        <f>IF(Z15="€",Achtergrondwaarden!$T$2,IF('Invoervel maatregelen'!Z15="€€",Achtergrondwaarden!$T$3,IF('Invoervel maatregelen'!Z15="€€€",Achtergrondwaarden!$T$4,)))</f>
        <v>1</v>
      </c>
      <c r="H15" s="36"/>
      <c r="I15" s="28">
        <f>IF(H15="Negatief",Achtergrondwaarden!$B$2,IF('Invoervel maatregelen'!H15="Positief",Achtergrondwaarden!$B$3,))</f>
        <v>0</v>
      </c>
      <c r="J15" s="33" t="s">
        <v>53</v>
      </c>
      <c r="K15" s="29">
        <f>IF(J15="Ja",Achtergrondwaarden!$D$2,IF('Invoervel maatregelen'!J15="Nee",Achtergrondwaarden!$D$3,))</f>
        <v>10</v>
      </c>
      <c r="L15" s="37" t="s">
        <v>54</v>
      </c>
      <c r="M15" s="28">
        <f>IF(L15="Structureel",Achtergrondwaarden!$F$2,IF('Invoervel maatregelen'!L15="Tijdelijk",Achtergrondwaarden!$F$3,))</f>
        <v>0</v>
      </c>
      <c r="N15" s="33" t="s">
        <v>47</v>
      </c>
      <c r="O15" s="28">
        <f>IF(N15="Verblijven",Achtergrondwaarden!$H$2,IF('Invoervel maatregelen'!N15="Verplaatsen",Achtergrondwaarden!$H$3,))</f>
        <v>1</v>
      </c>
      <c r="P15" s="33" t="s">
        <v>48</v>
      </c>
      <c r="Q15" s="28">
        <f>IF(P15="Faciliteren",Achtergrondwaarden!$J$2,IF('Invoervel maatregelen'!P15="Reguleren",Achtergrondwaarden!$J$3,))</f>
        <v>1</v>
      </c>
      <c r="R15" s="33" t="s">
        <v>44</v>
      </c>
      <c r="S15" s="28">
        <f>IF(R15="Negatief",Achtergrondwaarden!$L$2,IF('Invoervel maatregelen'!R15="Positief",Achtergrondwaarden!$L$3,))</f>
        <v>1</v>
      </c>
      <c r="T15" s="36"/>
      <c r="U15" s="28">
        <f>IF(T15="Negatief",Achtergrondwaarden!$N$2,IF('Invoervel maatregelen'!T15="Positief",Achtergrondwaarden!$N$3,))</f>
        <v>0</v>
      </c>
      <c r="V15" s="33" t="s">
        <v>53</v>
      </c>
      <c r="W15" s="28">
        <f>IF(V15="JA",Achtergrondwaarden!$P$2,IF('Invoervel maatregelen'!V15="Nee",Achtergrondwaarden!$P$3,))</f>
        <v>10</v>
      </c>
      <c r="X15" s="33" t="s">
        <v>49</v>
      </c>
      <c r="Y15" s="28">
        <f>IF(X15="Korte termijn",Achtergrondwaarden!$R$2,IF('Invoervel maatregelen'!X15="Middenlange termijn",Achtergrondwaarden!$R$3,IF('Invoervel maatregelen'!X15="Lange termijn",Achtergrondwaarden!$R$4,)))</f>
        <v>1</v>
      </c>
      <c r="Z15" s="33" t="s">
        <v>50</v>
      </c>
      <c r="AA15" s="29">
        <f>IF(Z15="€",Achtergrondwaarden!$R$2,IF('Invoervel maatregelen'!Z15="€€",Achtergrondwaarden!$R$3,IF('Invoervel maatregelen'!Z15="€€€",Achtergrondwaarden!$R$4,)))</f>
        <v>1</v>
      </c>
      <c r="AB15" s="28"/>
      <c r="AC15" s="28"/>
      <c r="AD15" s="28"/>
      <c r="AE15" s="28"/>
      <c r="AF15" s="23"/>
      <c r="AG15" s="23"/>
      <c r="AH15" s="23"/>
      <c r="AI15" s="23"/>
      <c r="AJ15" s="23"/>
      <c r="AK15" s="23"/>
    </row>
    <row r="16" spans="1:37" ht="25.5">
      <c r="A16" s="23" t="s">
        <v>59</v>
      </c>
      <c r="B16" s="23" t="s">
        <v>60</v>
      </c>
      <c r="C16" s="23" t="s">
        <v>73</v>
      </c>
      <c r="D16" s="24" t="s">
        <v>74</v>
      </c>
      <c r="E16" s="28">
        <f>SUM(G16+M16+Q16+W16+O16+I16+K16+S16+Y16+U16)</f>
        <v>1</v>
      </c>
      <c r="F16" s="28" t="str">
        <f>IF(OR(V16="Ja",H16="Negatief",R16="Negatief"),"!","-")</f>
        <v>-</v>
      </c>
      <c r="G16" s="28">
        <f>IF(Z16="€",Achtergrondwaarden!$T$2,IF('Invoervel maatregelen'!Z16="€€",Achtergrondwaarden!$T$3,IF('Invoervel maatregelen'!Z16="€€€",Achtergrondwaarden!$T$4,)))</f>
        <v>0</v>
      </c>
      <c r="I16" s="28">
        <f>IF(H16="Negatief",Achtergrondwaarden!$B$2,IF('Invoervel maatregelen'!H16="Positief",Achtergrondwaarden!$B$3,))</f>
        <v>0</v>
      </c>
      <c r="K16" s="29">
        <f>IF(J16="Ja",Achtergrondwaarden!$D$2,IF('Invoervel maatregelen'!J16="Nee",Achtergrondwaarden!$D$3,))</f>
        <v>0</v>
      </c>
      <c r="L16" s="37" t="s">
        <v>54</v>
      </c>
      <c r="M16" s="28">
        <f>IF(L16="Structureel",Achtergrondwaarden!$F$2,IF('Invoervel maatregelen'!L16="Tijdelijk",Achtergrondwaarden!$F$3,))</f>
        <v>0</v>
      </c>
      <c r="N16" s="33" t="s">
        <v>47</v>
      </c>
      <c r="O16" s="28">
        <f>IF(N16="Verblijven",Achtergrondwaarden!$H$2,IF('Invoervel maatregelen'!N16="Verplaatsen",Achtergrondwaarden!$H$3,))</f>
        <v>1</v>
      </c>
      <c r="Q16" s="28">
        <f>IF(P16="Faciliteren",Achtergrondwaarden!$J$2,IF('Invoervel maatregelen'!P16="Reguleren",Achtergrondwaarden!$J$3,))</f>
        <v>0</v>
      </c>
      <c r="S16" s="28">
        <f>IF(R16="Negatief",Achtergrondwaarden!$L$2,IF('Invoervel maatregelen'!R16="Positief",Achtergrondwaarden!$L$3,))</f>
        <v>0</v>
      </c>
      <c r="U16" s="28">
        <f>IF(T16="Negatief",Achtergrondwaarden!$N$2,IF('Invoervel maatregelen'!T16="Positief",Achtergrondwaarden!$N$3,))</f>
        <v>0</v>
      </c>
      <c r="W16" s="28">
        <f>IF(V16="JA",Achtergrondwaarden!$P$2,IF('Invoervel maatregelen'!V16="Nee",Achtergrondwaarden!$P$3,))</f>
        <v>0</v>
      </c>
      <c r="Y16" s="28">
        <f>IF(X16="Korte termijn",Achtergrondwaarden!$R$2,IF('Invoervel maatregelen'!X16="Middenlange termijn",Achtergrondwaarden!$R$3,IF('Invoervel maatregelen'!X16="Lange termijn",Achtergrondwaarden!$R$4,)))</f>
        <v>0</v>
      </c>
      <c r="AA16" s="29">
        <f>IF(Z16="€",Achtergrondwaarden!$R$2,IF('Invoervel maatregelen'!Z16="€€",Achtergrondwaarden!$R$3,IF('Invoervel maatregelen'!Z16="€€€",Achtergrondwaarden!$R$4,)))</f>
        <v>0</v>
      </c>
      <c r="AB16" s="28"/>
      <c r="AC16" s="28"/>
      <c r="AD16" s="28"/>
      <c r="AE16" s="28"/>
      <c r="AF16" s="23"/>
      <c r="AG16" s="23"/>
      <c r="AH16" s="23"/>
      <c r="AI16" s="23"/>
      <c r="AJ16" s="23"/>
      <c r="AK16" s="23"/>
    </row>
    <row r="17" spans="1:27">
      <c r="A17" s="23" t="s">
        <v>59</v>
      </c>
      <c r="B17" s="23" t="s">
        <v>60</v>
      </c>
      <c r="C17" s="23" t="s">
        <v>73</v>
      </c>
      <c r="D17" s="24" t="s">
        <v>75</v>
      </c>
      <c r="E17" s="28">
        <f>SUM(G17+M17+Q17+W17+O17+I17+K17+S17+Y17+U17)</f>
        <v>0</v>
      </c>
      <c r="F17" s="28" t="str">
        <f>IF(OR(V17="Ja",H17="Negatief",R17="Negatief"),"!","-")</f>
        <v>-</v>
      </c>
      <c r="G17" s="28">
        <f>IF(Z17="€",Achtergrondwaarden!$T$2,IF('Invoervel maatregelen'!Z17="€€",Achtergrondwaarden!$T$3,IF('Invoervel maatregelen'!Z17="€€€",Achtergrondwaarden!$T$4,)))</f>
        <v>0</v>
      </c>
      <c r="I17" s="28">
        <f>IF(H17="Negatief",Achtergrondwaarden!$B$2,IF('Invoervel maatregelen'!H17="Positief",Achtergrondwaarden!$B$3,))</f>
        <v>0</v>
      </c>
      <c r="K17" s="29">
        <f>IF(J17="Ja",Achtergrondwaarden!$D$2,IF('Invoervel maatregelen'!J17="Nee",Achtergrondwaarden!$D$3,))</f>
        <v>0</v>
      </c>
      <c r="L17" s="37"/>
      <c r="M17" s="28">
        <f>IF(L17="Structureel",Achtergrondwaarden!$F$2,IF('Invoervel maatregelen'!L17="Tijdelijk",Achtergrondwaarden!$F$3,))</f>
        <v>0</v>
      </c>
      <c r="O17" s="28">
        <f>IF(N17="Verblijven",Achtergrondwaarden!$H$2,IF('Invoervel maatregelen'!N17="Verplaatsen",Achtergrondwaarden!$H$3,))</f>
        <v>0</v>
      </c>
      <c r="Q17" s="28">
        <f>IF(P17="Faciliteren",Achtergrondwaarden!$J$2,IF('Invoervel maatregelen'!P17="Reguleren",Achtergrondwaarden!$J$3,))</f>
        <v>0</v>
      </c>
      <c r="S17" s="28">
        <f>IF(R17="Negatief",Achtergrondwaarden!$L$2,IF('Invoervel maatregelen'!R17="Positief",Achtergrondwaarden!$L$3,))</f>
        <v>0</v>
      </c>
      <c r="U17" s="28">
        <f>IF(T17="Negatief",Achtergrondwaarden!$N$2,IF('Invoervel maatregelen'!T17="Positief",Achtergrondwaarden!$N$3,))</f>
        <v>0</v>
      </c>
      <c r="W17" s="28">
        <f>IF(V17="JA",Achtergrondwaarden!$P$2,IF('Invoervel maatregelen'!V17="Nee",Achtergrondwaarden!$P$3,))</f>
        <v>0</v>
      </c>
      <c r="Y17" s="28">
        <f>IF(X17="Korte termijn",Achtergrondwaarden!$R$2,IF('Invoervel maatregelen'!X17="Middenlange termijn",Achtergrondwaarden!$R$3,IF('Invoervel maatregelen'!X17="Lange termijn",Achtergrondwaarden!$R$4,)))</f>
        <v>0</v>
      </c>
      <c r="AA17" s="29">
        <f>IF(Z17="€",Achtergrondwaarden!$R$2,IF('Invoervel maatregelen'!Z17="€€",Achtergrondwaarden!$R$3,IF('Invoervel maatregelen'!Z17="€€€",Achtergrondwaarden!$R$4,)))</f>
        <v>0</v>
      </c>
    </row>
    <row r="18" spans="1:27" ht="25.5">
      <c r="A18" s="23" t="s">
        <v>59</v>
      </c>
      <c r="B18" s="23" t="s">
        <v>60</v>
      </c>
      <c r="C18" s="23" t="s">
        <v>73</v>
      </c>
      <c r="D18" s="24" t="s">
        <v>68</v>
      </c>
      <c r="E18" s="28">
        <f>SUM(G18+M18+Q18+W18+O18+I18+K18+S18+Y18+U18)</f>
        <v>0</v>
      </c>
      <c r="F18" s="28" t="str">
        <f>IF(OR(V18="Ja",H18="Negatief",R18="Negatief"),"!","-")</f>
        <v>-</v>
      </c>
      <c r="G18" s="28">
        <f>IF(Z18="€",Achtergrondwaarden!$T$2,IF('Invoervel maatregelen'!Z18="€€",Achtergrondwaarden!$T$3,IF('Invoervel maatregelen'!Z18="€€€",Achtergrondwaarden!$T$4,)))</f>
        <v>0</v>
      </c>
      <c r="I18" s="28">
        <f>IF(H18="Negatief",Achtergrondwaarden!$B$2,IF('Invoervel maatregelen'!H18="Positief",Achtergrondwaarden!$B$3,))</f>
        <v>0</v>
      </c>
      <c r="K18" s="29">
        <f>IF(J18="Ja",Achtergrondwaarden!$D$2,IF('Invoervel maatregelen'!J18="Nee",Achtergrondwaarden!$D$3,))</f>
        <v>0</v>
      </c>
      <c r="L18" s="37"/>
      <c r="M18" s="28">
        <f>IF(L18="Structureel",Achtergrondwaarden!$F$2,IF('Invoervel maatregelen'!L18="Tijdelijk",Achtergrondwaarden!$F$3,))</f>
        <v>0</v>
      </c>
      <c r="O18" s="28">
        <f>IF(N18="Verblijven",Achtergrondwaarden!$H$2,IF('Invoervel maatregelen'!N18="Verplaatsen",Achtergrondwaarden!$H$3,))</f>
        <v>0</v>
      </c>
      <c r="Q18" s="28">
        <f>IF(P18="Faciliteren",Achtergrondwaarden!$J$2,IF('Invoervel maatregelen'!P18="Reguleren",Achtergrondwaarden!$J$3,))</f>
        <v>0</v>
      </c>
      <c r="S18" s="28">
        <f>IF(R18="Negatief",Achtergrondwaarden!$L$2,IF('Invoervel maatregelen'!R18="Positief",Achtergrondwaarden!$L$3,))</f>
        <v>0</v>
      </c>
      <c r="U18" s="28">
        <f>IF(T18="Negatief",Achtergrondwaarden!$N$2,IF('Invoervel maatregelen'!T18="Positief",Achtergrondwaarden!$N$3,))</f>
        <v>0</v>
      </c>
      <c r="W18" s="28">
        <f>IF(V18="JA",Achtergrondwaarden!$P$2,IF('Invoervel maatregelen'!V18="Nee",Achtergrondwaarden!$P$3,))</f>
        <v>0</v>
      </c>
      <c r="Y18" s="28">
        <f>IF(X18="Korte termijn",Achtergrondwaarden!$R$2,IF('Invoervel maatregelen'!X18="Middenlange termijn",Achtergrondwaarden!$R$3,IF('Invoervel maatregelen'!X18="Lange termijn",Achtergrondwaarden!$R$4,)))</f>
        <v>0</v>
      </c>
      <c r="AA18" s="29">
        <f>IF(Z18="€",Achtergrondwaarden!$R$2,IF('Invoervel maatregelen'!Z18="€€",Achtergrondwaarden!$R$3,IF('Invoervel maatregelen'!Z18="€€€",Achtergrondwaarden!$R$4,)))</f>
        <v>0</v>
      </c>
    </row>
    <row r="19" spans="1:27">
      <c r="A19" s="23" t="s">
        <v>59</v>
      </c>
      <c r="B19" s="23" t="s">
        <v>60</v>
      </c>
      <c r="C19" s="23" t="s">
        <v>73</v>
      </c>
      <c r="D19" s="24" t="s">
        <v>76</v>
      </c>
      <c r="E19" s="28">
        <f>SUM(G19+M19+Q19+W19+O19+I19+K19+S19+Y19+U19)</f>
        <v>0</v>
      </c>
      <c r="F19" s="28" t="str">
        <f>IF(OR(V19="Ja",H19="Negatief",R19="Negatief"),"!","-")</f>
        <v>-</v>
      </c>
      <c r="G19" s="28">
        <f>IF(Z19="€",Achtergrondwaarden!$T$2,IF('Invoervel maatregelen'!Z19="€€",Achtergrondwaarden!$T$3,IF('Invoervel maatregelen'!Z19="€€€",Achtergrondwaarden!$T$4,)))</f>
        <v>0</v>
      </c>
      <c r="I19" s="28">
        <f>IF(H19="Negatief",Achtergrondwaarden!$B$2,IF('Invoervel maatregelen'!H19="Positief",Achtergrondwaarden!$B$3,))</f>
        <v>0</v>
      </c>
      <c r="K19" s="29">
        <f>IF(J19="Ja",Achtergrondwaarden!$D$2,IF('Invoervel maatregelen'!J19="Nee",Achtergrondwaarden!$D$3,))</f>
        <v>0</v>
      </c>
      <c r="L19" s="37"/>
      <c r="M19" s="28">
        <f>IF(L19="Structureel",Achtergrondwaarden!$F$2,IF('Invoervel maatregelen'!L19="Tijdelijk",Achtergrondwaarden!$F$3,))</f>
        <v>0</v>
      </c>
      <c r="O19" s="28">
        <f>IF(N19="Verblijven",Achtergrondwaarden!$H$2,IF('Invoervel maatregelen'!N19="Verplaatsen",Achtergrondwaarden!$H$3,))</f>
        <v>0</v>
      </c>
      <c r="Q19" s="28">
        <f>IF(P19="Faciliteren",Achtergrondwaarden!$J$2,IF('Invoervel maatregelen'!P19="Reguleren",Achtergrondwaarden!$J$3,))</f>
        <v>0</v>
      </c>
      <c r="S19" s="28">
        <f>IF(R19="Negatief",Achtergrondwaarden!$L$2,IF('Invoervel maatregelen'!R19="Positief",Achtergrondwaarden!$L$3,))</f>
        <v>0</v>
      </c>
      <c r="U19" s="28">
        <f>IF(T19="Negatief",Achtergrondwaarden!$N$2,IF('Invoervel maatregelen'!T19="Positief",Achtergrondwaarden!$N$3,))</f>
        <v>0</v>
      </c>
      <c r="W19" s="28">
        <f>IF(V19="JA",Achtergrondwaarden!$P$2,IF('Invoervel maatregelen'!V19="Nee",Achtergrondwaarden!$P$3,))</f>
        <v>0</v>
      </c>
      <c r="Y19" s="28">
        <f>IF(X19="Korte termijn",Achtergrondwaarden!$R$2,IF('Invoervel maatregelen'!X19="Middenlange termijn",Achtergrondwaarden!$R$3,IF('Invoervel maatregelen'!X19="Lange termijn",Achtergrondwaarden!$R$4,)))</f>
        <v>0</v>
      </c>
      <c r="AA19" s="29">
        <f>IF(Z19="€",Achtergrondwaarden!$R$2,IF('Invoervel maatregelen'!Z19="€€",Achtergrondwaarden!$R$3,IF('Invoervel maatregelen'!Z19="€€€",Achtergrondwaarden!$R$4,)))</f>
        <v>0</v>
      </c>
    </row>
    <row r="20" spans="1:27">
      <c r="A20" s="23" t="s">
        <v>59</v>
      </c>
      <c r="B20" s="23" t="s">
        <v>60</v>
      </c>
      <c r="C20" s="23" t="s">
        <v>73</v>
      </c>
      <c r="D20" s="24" t="s">
        <v>77</v>
      </c>
      <c r="E20" s="28">
        <f>SUM(G20+M20+Q20+W20+O20+I20+K20+S20+Y20+U20)</f>
        <v>0</v>
      </c>
      <c r="F20" s="28" t="str">
        <f>IF(OR(V20="Ja",H20="Negatief",R20="Negatief"),"!","-")</f>
        <v>-</v>
      </c>
      <c r="G20" s="28">
        <f>IF(Z20="€",Achtergrondwaarden!$T$2,IF('Invoervel maatregelen'!Z20="€€",Achtergrondwaarden!$T$3,IF('Invoervel maatregelen'!Z20="€€€",Achtergrondwaarden!$T$4,)))</f>
        <v>0</v>
      </c>
      <c r="I20" s="28">
        <f>IF(H20="Negatief",Achtergrondwaarden!$B$2,IF('Invoervel maatregelen'!H20="Positief",Achtergrondwaarden!$B$3,))</f>
        <v>0</v>
      </c>
      <c r="K20" s="29">
        <f>IF(J20="Ja",Achtergrondwaarden!$D$2,IF('Invoervel maatregelen'!J20="Nee",Achtergrondwaarden!$D$3,))</f>
        <v>0</v>
      </c>
      <c r="L20" s="37"/>
      <c r="M20" s="28">
        <f>IF(L20="Structureel",Achtergrondwaarden!$F$2,IF('Invoervel maatregelen'!L20="Tijdelijk",Achtergrondwaarden!$F$3,))</f>
        <v>0</v>
      </c>
      <c r="O20" s="28">
        <f>IF(N20="Verblijven",Achtergrondwaarden!$H$2,IF('Invoervel maatregelen'!N20="Verplaatsen",Achtergrondwaarden!$H$3,))</f>
        <v>0</v>
      </c>
      <c r="Q20" s="28">
        <f>IF(P20="Faciliteren",Achtergrondwaarden!$J$2,IF('Invoervel maatregelen'!P20="Reguleren",Achtergrondwaarden!$J$3,))</f>
        <v>0</v>
      </c>
      <c r="S20" s="28">
        <f>IF(R20="Negatief",Achtergrondwaarden!$L$2,IF('Invoervel maatregelen'!R20="Positief",Achtergrondwaarden!$L$3,))</f>
        <v>0</v>
      </c>
      <c r="U20" s="28">
        <f>IF(T20="Negatief",Achtergrondwaarden!$N$2,IF('Invoervel maatregelen'!T20="Positief",Achtergrondwaarden!$N$3,))</f>
        <v>0</v>
      </c>
      <c r="W20" s="28">
        <f>IF(V20="JA",Achtergrondwaarden!$P$2,IF('Invoervel maatregelen'!V20="Nee",Achtergrondwaarden!$P$3,))</f>
        <v>0</v>
      </c>
      <c r="Y20" s="28">
        <f>IF(X20="Korte termijn",Achtergrondwaarden!$R$2,IF('Invoervel maatregelen'!X20="Middenlange termijn",Achtergrondwaarden!$R$3,IF('Invoervel maatregelen'!X20="Lange termijn",Achtergrondwaarden!$R$4,)))</f>
        <v>0</v>
      </c>
      <c r="AA20" s="29">
        <f>IF(Z20="€",Achtergrondwaarden!$R$2,IF('Invoervel maatregelen'!Z20="€€",Achtergrondwaarden!$R$3,IF('Invoervel maatregelen'!Z20="€€€",Achtergrondwaarden!$R$4,)))</f>
        <v>0</v>
      </c>
    </row>
    <row r="21" spans="1:27" ht="25.5">
      <c r="A21" s="23" t="s">
        <v>59</v>
      </c>
      <c r="B21" s="23" t="s">
        <v>60</v>
      </c>
      <c r="C21" s="23" t="s">
        <v>73</v>
      </c>
      <c r="D21" s="24" t="s">
        <v>78</v>
      </c>
      <c r="E21" s="28">
        <f>SUM(G21+M21+Q21+W21+O21+I21+K21+S21+Y21+U21)</f>
        <v>0</v>
      </c>
      <c r="F21" s="28" t="str">
        <f>IF(OR(V21="Ja",H21="Negatief",R21="Negatief"),"!","-")</f>
        <v>-</v>
      </c>
      <c r="G21" s="28">
        <f>IF(Z21="€",Achtergrondwaarden!$T$2,IF('Invoervel maatregelen'!Z21="€€",Achtergrondwaarden!$T$3,IF('Invoervel maatregelen'!Z21="€€€",Achtergrondwaarden!$T$4,)))</f>
        <v>0</v>
      </c>
      <c r="I21" s="28">
        <f>IF(H21="Negatief",Achtergrondwaarden!$B$2,IF('Invoervel maatregelen'!H21="Positief",Achtergrondwaarden!$B$3,))</f>
        <v>0</v>
      </c>
      <c r="K21" s="29">
        <f>IF(J21="Ja",Achtergrondwaarden!$D$2,IF('Invoervel maatregelen'!J21="Nee",Achtergrondwaarden!$D$3,))</f>
        <v>0</v>
      </c>
      <c r="L21" s="37"/>
      <c r="M21" s="28">
        <f>IF(L21="Structureel",Achtergrondwaarden!$F$2,IF('Invoervel maatregelen'!L21="Tijdelijk",Achtergrondwaarden!$F$3,))</f>
        <v>0</v>
      </c>
      <c r="O21" s="28">
        <f>IF(N21="Verblijven",Achtergrondwaarden!$H$2,IF('Invoervel maatregelen'!N21="Verplaatsen",Achtergrondwaarden!$H$3,))</f>
        <v>0</v>
      </c>
      <c r="Q21" s="28">
        <f>IF(P21="Faciliteren",Achtergrondwaarden!$J$2,IF('Invoervel maatregelen'!P21="Reguleren",Achtergrondwaarden!$J$3,))</f>
        <v>0</v>
      </c>
      <c r="S21" s="28">
        <f>IF(R21="Negatief",Achtergrondwaarden!$L$2,IF('Invoervel maatregelen'!R21="Positief",Achtergrondwaarden!$L$3,))</f>
        <v>0</v>
      </c>
      <c r="U21" s="28">
        <f>IF(T21="Negatief",Achtergrondwaarden!$N$2,IF('Invoervel maatregelen'!T21="Positief",Achtergrondwaarden!$N$3,))</f>
        <v>0</v>
      </c>
      <c r="W21" s="28">
        <f>IF(V21="JA",Achtergrondwaarden!$P$2,IF('Invoervel maatregelen'!V21="Nee",Achtergrondwaarden!$P$3,))</f>
        <v>0</v>
      </c>
      <c r="Y21" s="28">
        <f>IF(X21="Korte termijn",Achtergrondwaarden!$R$2,IF('Invoervel maatregelen'!X21="Middenlange termijn",Achtergrondwaarden!$R$3,IF('Invoervel maatregelen'!X21="Lange termijn",Achtergrondwaarden!$R$4,)))</f>
        <v>0</v>
      </c>
      <c r="AA21" s="29">
        <f>IF(Z21="€",Achtergrondwaarden!$R$2,IF('Invoervel maatregelen'!Z21="€€",Achtergrondwaarden!$R$3,IF('Invoervel maatregelen'!Z21="€€€",Achtergrondwaarden!$R$4,)))</f>
        <v>0</v>
      </c>
    </row>
    <row r="22" spans="1:27" ht="25.5">
      <c r="A22" s="23" t="s">
        <v>59</v>
      </c>
      <c r="B22" s="23" t="s">
        <v>60</v>
      </c>
      <c r="C22" s="23" t="s">
        <v>79</v>
      </c>
      <c r="D22" s="24" t="s">
        <v>80</v>
      </c>
      <c r="E22" s="28">
        <f>SUM(G22+M22+Q22+W22+O22+I22+K22+S22+Y22+U22)</f>
        <v>0</v>
      </c>
      <c r="F22" s="28" t="str">
        <f>IF(OR(V22="Ja",H22="Negatief",R22="Negatief"),"!","-")</f>
        <v>-</v>
      </c>
      <c r="G22" s="28">
        <f>IF(Z22="€",Achtergrondwaarden!$T$2,IF('Invoervel maatregelen'!Z22="€€",Achtergrondwaarden!$T$3,IF('Invoervel maatregelen'!Z22="€€€",Achtergrondwaarden!$T$4,)))</f>
        <v>0</v>
      </c>
      <c r="I22" s="28">
        <f>IF(H22="Negatief",Achtergrondwaarden!$B$2,IF('Invoervel maatregelen'!H22="Positief",Achtergrondwaarden!$B$3,))</f>
        <v>0</v>
      </c>
      <c r="K22" s="29">
        <f>IF(J22="Ja",Achtergrondwaarden!$D$2,IF('Invoervel maatregelen'!J22="Nee",Achtergrondwaarden!$D$3,))</f>
        <v>0</v>
      </c>
      <c r="L22" s="37"/>
      <c r="M22" s="28">
        <f>IF(L22="Structureel",Achtergrondwaarden!$F$2,IF('Invoervel maatregelen'!L22="Tijdelijk",Achtergrondwaarden!$F$3,))</f>
        <v>0</v>
      </c>
      <c r="O22" s="28">
        <f>IF(N22="Verblijven",Achtergrondwaarden!$H$2,IF('Invoervel maatregelen'!N22="Verplaatsen",Achtergrondwaarden!$H$3,))</f>
        <v>0</v>
      </c>
      <c r="Q22" s="28">
        <f>IF(P22="Faciliteren",Achtergrondwaarden!$J$2,IF('Invoervel maatregelen'!P22="Reguleren",Achtergrondwaarden!$J$3,))</f>
        <v>0</v>
      </c>
      <c r="S22" s="28">
        <f>IF(R22="Negatief",Achtergrondwaarden!$L$2,IF('Invoervel maatregelen'!R22="Positief",Achtergrondwaarden!$L$3,))</f>
        <v>0</v>
      </c>
      <c r="U22" s="28">
        <f>IF(T22="Negatief",Achtergrondwaarden!$N$2,IF('Invoervel maatregelen'!T22="Positief",Achtergrondwaarden!$N$3,))</f>
        <v>0</v>
      </c>
      <c r="W22" s="28">
        <f>IF(V22="JA",Achtergrondwaarden!$P$2,IF('Invoervel maatregelen'!V22="Nee",Achtergrondwaarden!$P$3,))</f>
        <v>0</v>
      </c>
      <c r="Y22" s="28">
        <f>IF(X22="Korte termijn",Achtergrondwaarden!$R$2,IF('Invoervel maatregelen'!X22="Middenlange termijn",Achtergrondwaarden!$R$3,IF('Invoervel maatregelen'!X22="Lange termijn",Achtergrondwaarden!$R$4,)))</f>
        <v>0</v>
      </c>
      <c r="AA22" s="29">
        <f>IF(Z22="€",Achtergrondwaarden!$R$2,IF('Invoervel maatregelen'!Z22="€€",Achtergrondwaarden!$R$3,IF('Invoervel maatregelen'!Z22="€€€",Achtergrondwaarden!$R$4,)))</f>
        <v>0</v>
      </c>
    </row>
    <row r="23" spans="1:27">
      <c r="A23" s="23" t="s">
        <v>59</v>
      </c>
      <c r="B23" s="23" t="s">
        <v>60</v>
      </c>
      <c r="C23" s="23" t="s">
        <v>81</v>
      </c>
      <c r="D23" s="24" t="s">
        <v>82</v>
      </c>
      <c r="E23" s="28">
        <f>SUM(G23+M23+Q23+W23+O23+I23+K23+S23+Y23+U23)</f>
        <v>0</v>
      </c>
      <c r="F23" s="28" t="str">
        <f>IF(OR(V23="Ja",H23="Negatief",R23="Negatief"),"!","-")</f>
        <v>-</v>
      </c>
      <c r="G23" s="28">
        <f>IF(Z23="€",Achtergrondwaarden!$T$2,IF('Invoervel maatregelen'!Z23="€€",Achtergrondwaarden!$T$3,IF('Invoervel maatregelen'!Z23="€€€",Achtergrondwaarden!$T$4,)))</f>
        <v>0</v>
      </c>
      <c r="I23" s="28">
        <f>IF(H23="Negatief",Achtergrondwaarden!$B$2,IF('Invoervel maatregelen'!H23="Positief",Achtergrondwaarden!$B$3,))</f>
        <v>0</v>
      </c>
      <c r="K23" s="29">
        <f>IF(J23="Ja",Achtergrondwaarden!$D$2,IF('Invoervel maatregelen'!J23="Nee",Achtergrondwaarden!$D$3,))</f>
        <v>0</v>
      </c>
      <c r="L23" s="37"/>
      <c r="M23" s="28">
        <f>IF(L23="Structureel",Achtergrondwaarden!$F$2,IF('Invoervel maatregelen'!L23="Tijdelijk",Achtergrondwaarden!$F$3,))</f>
        <v>0</v>
      </c>
      <c r="O23" s="28">
        <f>IF(N23="Verblijven",Achtergrondwaarden!$H$2,IF('Invoervel maatregelen'!N23="Verplaatsen",Achtergrondwaarden!$H$3,))</f>
        <v>0</v>
      </c>
      <c r="Q23" s="28">
        <f>IF(P23="Faciliteren",Achtergrondwaarden!$J$2,IF('Invoervel maatregelen'!P23="Reguleren",Achtergrondwaarden!$J$3,))</f>
        <v>0</v>
      </c>
      <c r="S23" s="28">
        <f>IF(R23="Negatief",Achtergrondwaarden!$L$2,IF('Invoervel maatregelen'!R23="Positief",Achtergrondwaarden!$L$3,))</f>
        <v>0</v>
      </c>
      <c r="U23" s="28">
        <f>IF(T23="Negatief",Achtergrondwaarden!$N$2,IF('Invoervel maatregelen'!T23="Positief",Achtergrondwaarden!$N$3,))</f>
        <v>0</v>
      </c>
      <c r="W23" s="28">
        <f>IF(V23="JA",Achtergrondwaarden!$P$2,IF('Invoervel maatregelen'!V23="Nee",Achtergrondwaarden!$P$3,))</f>
        <v>0</v>
      </c>
      <c r="Y23" s="28">
        <f>IF(X23="Korte termijn",Achtergrondwaarden!$R$2,IF('Invoervel maatregelen'!X23="Middenlange termijn",Achtergrondwaarden!$R$3,IF('Invoervel maatregelen'!X23="Lange termijn",Achtergrondwaarden!$R$4,)))</f>
        <v>0</v>
      </c>
      <c r="AA23" s="29">
        <f>IF(Z23="€",Achtergrondwaarden!$R$2,IF('Invoervel maatregelen'!Z23="€€",Achtergrondwaarden!$R$3,IF('Invoervel maatregelen'!Z23="€€€",Achtergrondwaarden!$R$4,)))</f>
        <v>0</v>
      </c>
    </row>
    <row r="24" spans="1:27">
      <c r="A24" s="23" t="s">
        <v>59</v>
      </c>
      <c r="B24" s="23" t="s">
        <v>60</v>
      </c>
      <c r="C24" s="23" t="s">
        <v>83</v>
      </c>
      <c r="D24" s="24" t="s">
        <v>84</v>
      </c>
      <c r="E24" s="28">
        <f>SUM(G24+M24+Q24+W24+O24+I24+K24+S24+Y24+U24)</f>
        <v>0</v>
      </c>
      <c r="F24" s="28" t="str">
        <f>IF(OR(V24="Ja",H24="Negatief",R24="Negatief"),"!","-")</f>
        <v>-</v>
      </c>
      <c r="G24" s="28">
        <f>IF(Z24="€",Achtergrondwaarden!$T$2,IF('Invoervel maatregelen'!Z24="€€",Achtergrondwaarden!$T$3,IF('Invoervel maatregelen'!Z24="€€€",Achtergrondwaarden!$T$4,)))</f>
        <v>0</v>
      </c>
      <c r="I24" s="28">
        <f>IF(H24="Negatief",Achtergrondwaarden!$B$2,IF('Invoervel maatregelen'!H24="Positief",Achtergrondwaarden!$B$3,))</f>
        <v>0</v>
      </c>
      <c r="K24" s="29">
        <f>IF(J24="Ja",Achtergrondwaarden!$D$2,IF('Invoervel maatregelen'!J24="Nee",Achtergrondwaarden!$D$3,))</f>
        <v>0</v>
      </c>
      <c r="L24" s="37"/>
      <c r="M24" s="28">
        <f>IF(L24="Structureel",Achtergrondwaarden!$F$2,IF('Invoervel maatregelen'!L24="Tijdelijk",Achtergrondwaarden!$F$3,))</f>
        <v>0</v>
      </c>
      <c r="O24" s="28">
        <f>IF(N24="Verblijven",Achtergrondwaarden!$H$2,IF('Invoervel maatregelen'!N24="Verplaatsen",Achtergrondwaarden!$H$3,))</f>
        <v>0</v>
      </c>
      <c r="Q24" s="28">
        <f>IF(P24="Faciliteren",Achtergrondwaarden!$J$2,IF('Invoervel maatregelen'!P24="Reguleren",Achtergrondwaarden!$J$3,))</f>
        <v>0</v>
      </c>
      <c r="S24" s="28">
        <f>IF(R24="Negatief",Achtergrondwaarden!$L$2,IF('Invoervel maatregelen'!R24="Positief",Achtergrondwaarden!$L$3,))</f>
        <v>0</v>
      </c>
      <c r="U24" s="28">
        <f>IF(T24="Negatief",Achtergrondwaarden!$N$2,IF('Invoervel maatregelen'!T24="Positief",Achtergrondwaarden!$N$3,))</f>
        <v>0</v>
      </c>
      <c r="W24" s="28">
        <f>IF(V24="JA",Achtergrondwaarden!$P$2,IF('Invoervel maatregelen'!V24="Nee",Achtergrondwaarden!$P$3,))</f>
        <v>0</v>
      </c>
      <c r="Y24" s="28">
        <f>IF(X24="Korte termijn",Achtergrondwaarden!$R$2,IF('Invoervel maatregelen'!X24="Middenlange termijn",Achtergrondwaarden!$R$3,IF('Invoervel maatregelen'!X24="Lange termijn",Achtergrondwaarden!$R$4,)))</f>
        <v>0</v>
      </c>
      <c r="AA24" s="29">
        <f>IF(Z24="€",Achtergrondwaarden!$R$2,IF('Invoervel maatregelen'!Z24="€€",Achtergrondwaarden!$R$3,IF('Invoervel maatregelen'!Z24="€€€",Achtergrondwaarden!$R$4,)))</f>
        <v>0</v>
      </c>
    </row>
    <row r="25" spans="1:27">
      <c r="A25" s="23"/>
      <c r="B25" s="23"/>
      <c r="E25" s="28">
        <f>SUM(G25+M25+Q25+W25+O25+I25+K25+S25+Y25+U25)</f>
        <v>0</v>
      </c>
      <c r="F25" s="28" t="str">
        <f>IF(OR(V25="Ja",H25="Negatief",R25="Negatief"),"!","-")</f>
        <v>-</v>
      </c>
      <c r="G25" s="28">
        <f>IF(Z25="€",Achtergrondwaarden!$T$2,IF('Invoervel maatregelen'!Z25="€€",Achtergrondwaarden!$T$3,IF('Invoervel maatregelen'!Z25="€€€",Achtergrondwaarden!$T$4,)))</f>
        <v>0</v>
      </c>
      <c r="I25" s="28">
        <f>IF(H25="Negatief",Achtergrondwaarden!$B$2,IF('Invoervel maatregelen'!H25="Positief",Achtergrondwaarden!$B$3,))</f>
        <v>0</v>
      </c>
      <c r="K25" s="29">
        <f>IF(J25="Ja",Achtergrondwaarden!$D$2,IF('Invoervel maatregelen'!J25="Nee",Achtergrondwaarden!$D$3,))</f>
        <v>0</v>
      </c>
      <c r="L25" s="37"/>
      <c r="M25" s="28">
        <f>IF(L25="Structureel",Achtergrondwaarden!$F$2,IF('Invoervel maatregelen'!L25="Tijdelijk",Achtergrondwaarden!$F$3,))</f>
        <v>0</v>
      </c>
      <c r="O25" s="28">
        <f>IF(N25="Verblijven",Achtergrondwaarden!$H$2,IF('Invoervel maatregelen'!N25="Verplaatsen",Achtergrondwaarden!$H$3,))</f>
        <v>0</v>
      </c>
      <c r="Q25" s="28">
        <f>IF(P25="Faciliteren",Achtergrondwaarden!$J$2,IF('Invoervel maatregelen'!P25="Reguleren",Achtergrondwaarden!$J$3,))</f>
        <v>0</v>
      </c>
      <c r="S25" s="28">
        <f>IF(R25="Negatief",Achtergrondwaarden!$L$2,IF('Invoervel maatregelen'!R25="Positief",Achtergrondwaarden!$L$3,))</f>
        <v>0</v>
      </c>
      <c r="U25" s="28">
        <f>IF(T25="Negatief",Achtergrondwaarden!$N$2,IF('Invoervel maatregelen'!T25="Positief",Achtergrondwaarden!$N$3,))</f>
        <v>0</v>
      </c>
      <c r="W25" s="28">
        <f>IF(V25="JA",Achtergrondwaarden!$P$2,IF('Invoervel maatregelen'!V25="Nee",Achtergrondwaarden!$P$3,))</f>
        <v>0</v>
      </c>
      <c r="Y25" s="28">
        <f>IF(X25="Korte termijn",Achtergrondwaarden!$R$2,IF('Invoervel maatregelen'!X25="Middenlange termijn",Achtergrondwaarden!$R$3,IF('Invoervel maatregelen'!X25="Lange termijn",Achtergrondwaarden!$R$4,)))</f>
        <v>0</v>
      </c>
      <c r="AA25" s="29">
        <f>IF(Z25="€",Achtergrondwaarden!$R$2,IF('Invoervel maatregelen'!Z25="€€",Achtergrondwaarden!$R$3,IF('Invoervel maatregelen'!Z25="€€€",Achtergrondwaarden!$R$4,)))</f>
        <v>0</v>
      </c>
    </row>
    <row r="26" spans="1:27">
      <c r="A26" s="23"/>
      <c r="B26" s="23"/>
      <c r="E26" s="28">
        <f>SUM(G26+M26+Q26+W26+O26+I26+K26+S26+Y26+U26)</f>
        <v>0</v>
      </c>
      <c r="F26" s="28" t="str">
        <f>IF(OR(V26="Ja",H26="Negatief",R26="Negatief"),"!","-")</f>
        <v>-</v>
      </c>
      <c r="G26" s="28">
        <f>IF(Z26="€",Achtergrondwaarden!$T$2,IF('Invoervel maatregelen'!Z26="€€",Achtergrondwaarden!$T$3,IF('Invoervel maatregelen'!Z26="€€€",Achtergrondwaarden!$T$4,)))</f>
        <v>0</v>
      </c>
      <c r="I26" s="28">
        <f>IF(H26="Negatief",Achtergrondwaarden!$B$2,IF('Invoervel maatregelen'!H26="Positief",Achtergrondwaarden!$B$3,))</f>
        <v>0</v>
      </c>
      <c r="K26" s="29">
        <f>IF(J26="Ja",Achtergrondwaarden!$D$2,IF('Invoervel maatregelen'!J26="Nee",Achtergrondwaarden!$D$3,))</f>
        <v>0</v>
      </c>
      <c r="L26" s="37"/>
      <c r="M26" s="28">
        <f>IF(L26="Structureel",Achtergrondwaarden!$F$2,IF('Invoervel maatregelen'!L26="Tijdelijk",Achtergrondwaarden!$F$3,))</f>
        <v>0</v>
      </c>
      <c r="O26" s="28">
        <f>IF(N26="Verblijven",Achtergrondwaarden!$H$2,IF('Invoervel maatregelen'!N26="Verplaatsen",Achtergrondwaarden!$H$3,))</f>
        <v>0</v>
      </c>
      <c r="Q26" s="28">
        <f>IF(P26="Faciliteren",Achtergrondwaarden!$J$2,IF('Invoervel maatregelen'!P26="Reguleren",Achtergrondwaarden!$J$3,))</f>
        <v>0</v>
      </c>
      <c r="S26" s="28">
        <f>IF(R26="Negatief",Achtergrondwaarden!$L$2,IF('Invoervel maatregelen'!R26="Positief",Achtergrondwaarden!$L$3,))</f>
        <v>0</v>
      </c>
      <c r="U26" s="28">
        <f>IF(T26="Negatief",Achtergrondwaarden!$N$2,IF('Invoervel maatregelen'!T26="Positief",Achtergrondwaarden!$N$3,))</f>
        <v>0</v>
      </c>
      <c r="W26" s="28">
        <f>IF(V26="JA",Achtergrondwaarden!$P$2,IF('Invoervel maatregelen'!V26="Nee",Achtergrondwaarden!$P$3,))</f>
        <v>0</v>
      </c>
      <c r="Y26" s="28">
        <f>IF(X26="Korte termijn",Achtergrondwaarden!$R$2,IF('Invoervel maatregelen'!X26="Middenlange termijn",Achtergrondwaarden!$R$3,IF('Invoervel maatregelen'!X26="Lange termijn",Achtergrondwaarden!$R$4,)))</f>
        <v>0</v>
      </c>
      <c r="AA26" s="29">
        <f>IF(Z26="€",Achtergrondwaarden!$R$2,IF('Invoervel maatregelen'!Z26="€€",Achtergrondwaarden!$R$3,IF('Invoervel maatregelen'!Z26="€€€",Achtergrondwaarden!$R$4,)))</f>
        <v>0</v>
      </c>
    </row>
    <row r="27" spans="1:27">
      <c r="A27" s="23"/>
      <c r="B27" s="23"/>
      <c r="E27" s="28">
        <f>SUM(G27+M27+Q27+W27+O27+I27+K27+S27+Y27+U27)</f>
        <v>0</v>
      </c>
      <c r="F27" s="28" t="str">
        <f>IF(OR(V27="Ja",H27="Negatief",R27="Negatief"),"!","-")</f>
        <v>-</v>
      </c>
      <c r="G27" s="28">
        <f>IF(Z27="€",Achtergrondwaarden!$T$2,IF('Invoervel maatregelen'!Z27="€€",Achtergrondwaarden!$T$3,IF('Invoervel maatregelen'!Z27="€€€",Achtergrondwaarden!$T$4,)))</f>
        <v>0</v>
      </c>
      <c r="I27" s="28">
        <f>IF(H27="Negatief",Achtergrondwaarden!$B$2,IF('Invoervel maatregelen'!H27="Positief",Achtergrondwaarden!$B$3,))</f>
        <v>0</v>
      </c>
      <c r="K27" s="29">
        <f>IF(J27="Ja",Achtergrondwaarden!$D$2,IF('Invoervel maatregelen'!J27="Nee",Achtergrondwaarden!$D$3,))</f>
        <v>0</v>
      </c>
      <c r="L27" s="37"/>
      <c r="M27" s="28">
        <f>IF(L27="Structureel",Achtergrondwaarden!$F$2,IF('Invoervel maatregelen'!L27="Tijdelijk",Achtergrondwaarden!$F$3,))</f>
        <v>0</v>
      </c>
      <c r="O27" s="28">
        <f>IF(N27="Verblijven",Achtergrondwaarden!$H$2,IF('Invoervel maatregelen'!N27="Verplaatsen",Achtergrondwaarden!$H$3,))</f>
        <v>0</v>
      </c>
      <c r="Q27" s="28">
        <f>IF(P27="Faciliteren",Achtergrondwaarden!$J$2,IF('Invoervel maatregelen'!P27="Reguleren",Achtergrondwaarden!$J$3,))</f>
        <v>0</v>
      </c>
      <c r="S27" s="28">
        <f>IF(R27="Negatief",Achtergrondwaarden!$L$2,IF('Invoervel maatregelen'!R27="Positief",Achtergrondwaarden!$L$3,))</f>
        <v>0</v>
      </c>
      <c r="U27" s="28">
        <f>IF(T27="Negatief",Achtergrondwaarden!$N$2,IF('Invoervel maatregelen'!T27="Positief",Achtergrondwaarden!$N$3,))</f>
        <v>0</v>
      </c>
      <c r="W27" s="28">
        <f>IF(V27="JA",Achtergrondwaarden!$P$2,IF('Invoervel maatregelen'!V27="Nee",Achtergrondwaarden!$P$3,))</f>
        <v>0</v>
      </c>
      <c r="Y27" s="28">
        <f>IF(X27="Korte termijn",Achtergrondwaarden!$R$2,IF('Invoervel maatregelen'!X27="Middenlange termijn",Achtergrondwaarden!$R$3,IF('Invoervel maatregelen'!X27="Lange termijn",Achtergrondwaarden!$R$4,)))</f>
        <v>0</v>
      </c>
      <c r="AA27" s="29">
        <f>IF(Z27="€",Achtergrondwaarden!$R$2,IF('Invoervel maatregelen'!Z27="€€",Achtergrondwaarden!$R$3,IF('Invoervel maatregelen'!Z27="€€€",Achtergrondwaarden!$R$4,)))</f>
        <v>0</v>
      </c>
    </row>
    <row r="28" spans="1:27">
      <c r="A28" s="23"/>
      <c r="B28" s="23"/>
      <c r="E28" s="28">
        <f>SUM(G28+M28+Q28+W28+O28+I28+K28+S28+Y28+U28)</f>
        <v>0</v>
      </c>
      <c r="F28" s="28" t="str">
        <f>IF(OR(V28="Ja",H28="Negatief",R28="Negatief"),"!","-")</f>
        <v>-</v>
      </c>
      <c r="G28" s="28">
        <f>IF(Z28="€",Achtergrondwaarden!$T$2,IF('Invoervel maatregelen'!Z28="€€",Achtergrondwaarden!$T$3,IF('Invoervel maatregelen'!Z28="€€€",Achtergrondwaarden!$T$4,)))</f>
        <v>0</v>
      </c>
      <c r="I28" s="28">
        <f>IF(H28="Negatief",Achtergrondwaarden!$B$2,IF('Invoervel maatregelen'!H28="Positief",Achtergrondwaarden!$B$3,))</f>
        <v>0</v>
      </c>
      <c r="K28" s="29">
        <f>IF(J28="Ja",Achtergrondwaarden!$D$2,IF('Invoervel maatregelen'!J28="Nee",Achtergrondwaarden!$D$3,))</f>
        <v>0</v>
      </c>
      <c r="L28" s="37"/>
      <c r="M28" s="28">
        <f>IF(L28="Structureel",Achtergrondwaarden!$F$2,IF('Invoervel maatregelen'!L28="Tijdelijk",Achtergrondwaarden!$F$3,))</f>
        <v>0</v>
      </c>
      <c r="O28" s="28">
        <f>IF(N28="Verblijven",Achtergrondwaarden!$H$2,IF('Invoervel maatregelen'!N28="Verplaatsen",Achtergrondwaarden!$H$3,))</f>
        <v>0</v>
      </c>
      <c r="Q28" s="28">
        <f>IF(P28="Faciliteren",Achtergrondwaarden!$J$2,IF('Invoervel maatregelen'!P28="Reguleren",Achtergrondwaarden!$J$3,))</f>
        <v>0</v>
      </c>
      <c r="S28" s="28">
        <f>IF(R28="Negatief",Achtergrondwaarden!$L$2,IF('Invoervel maatregelen'!R28="Positief",Achtergrondwaarden!$L$3,))</f>
        <v>0</v>
      </c>
      <c r="U28" s="28">
        <f>IF(T28="Negatief",Achtergrondwaarden!$N$2,IF('Invoervel maatregelen'!T28="Positief",Achtergrondwaarden!$N$3,))</f>
        <v>0</v>
      </c>
      <c r="W28" s="28">
        <f>IF(V28="JA",Achtergrondwaarden!$P$2,IF('Invoervel maatregelen'!V28="Nee",Achtergrondwaarden!$P$3,))</f>
        <v>0</v>
      </c>
      <c r="Y28" s="28">
        <f>IF(X28="Korte termijn",Achtergrondwaarden!$R$2,IF('Invoervel maatregelen'!X28="Middenlange termijn",Achtergrondwaarden!$R$3,IF('Invoervel maatregelen'!X28="Lange termijn",Achtergrondwaarden!$R$4,)))</f>
        <v>0</v>
      </c>
      <c r="AA28" s="29">
        <f>IF(Z28="€",Achtergrondwaarden!$R$2,IF('Invoervel maatregelen'!Z28="€€",Achtergrondwaarden!$R$3,IF('Invoervel maatregelen'!Z28="€€€",Achtergrondwaarden!$R$4,)))</f>
        <v>0</v>
      </c>
    </row>
    <row r="29" spans="1:27">
      <c r="A29" s="23"/>
      <c r="B29" s="23"/>
      <c r="E29" s="28">
        <f>SUM(G29+M29+Q29+W29+O29+I29+K29+S29+Y29+U29)</f>
        <v>0</v>
      </c>
      <c r="F29" s="28" t="str">
        <f>IF(OR(V29="Ja",H29="Negatief",R29="Negatief"),"!","-")</f>
        <v>-</v>
      </c>
      <c r="G29" s="28">
        <f>IF(Z29="€",Achtergrondwaarden!$T$2,IF('Invoervel maatregelen'!Z29="€€",Achtergrondwaarden!$T$3,IF('Invoervel maatregelen'!Z29="€€€",Achtergrondwaarden!$T$4,)))</f>
        <v>0</v>
      </c>
      <c r="I29" s="28">
        <f>IF(H29="Negatief",Achtergrondwaarden!$B$2,IF('Invoervel maatregelen'!H29="Positief",Achtergrondwaarden!$B$3,))</f>
        <v>0</v>
      </c>
      <c r="K29" s="29">
        <f>IF(J29="Ja",Achtergrondwaarden!$D$2,IF('Invoervel maatregelen'!J29="Nee",Achtergrondwaarden!$D$3,))</f>
        <v>0</v>
      </c>
      <c r="L29" s="37"/>
      <c r="M29" s="28">
        <f>IF(L29="Structureel",Achtergrondwaarden!$F$2,IF('Invoervel maatregelen'!L29="Tijdelijk",Achtergrondwaarden!$F$3,))</f>
        <v>0</v>
      </c>
      <c r="O29" s="28">
        <f>IF(N29="Verblijven",Achtergrondwaarden!$H$2,IF('Invoervel maatregelen'!N29="Verplaatsen",Achtergrondwaarden!$H$3,))</f>
        <v>0</v>
      </c>
      <c r="Q29" s="28">
        <f>IF(P29="Faciliteren",Achtergrondwaarden!$J$2,IF('Invoervel maatregelen'!P29="Reguleren",Achtergrondwaarden!$J$3,))</f>
        <v>0</v>
      </c>
      <c r="S29" s="28">
        <f>IF(R29="Negatief",Achtergrondwaarden!$L$2,IF('Invoervel maatregelen'!R29="Positief",Achtergrondwaarden!$L$3,))</f>
        <v>0</v>
      </c>
      <c r="U29" s="28">
        <f>IF(T29="Negatief",Achtergrondwaarden!$N$2,IF('Invoervel maatregelen'!T29="Positief",Achtergrondwaarden!$N$3,))</f>
        <v>0</v>
      </c>
      <c r="W29" s="28">
        <f>IF(V29="JA",Achtergrondwaarden!$P$2,IF('Invoervel maatregelen'!V29="Nee",Achtergrondwaarden!$P$3,))</f>
        <v>0</v>
      </c>
      <c r="Y29" s="28">
        <f>IF(X29="Korte termijn",Achtergrondwaarden!$R$2,IF('Invoervel maatregelen'!X29="Middenlange termijn",Achtergrondwaarden!$R$3,IF('Invoervel maatregelen'!X29="Lange termijn",Achtergrondwaarden!$R$4,)))</f>
        <v>0</v>
      </c>
      <c r="AA29" s="29">
        <f>IF(Z29="€",Achtergrondwaarden!$R$2,IF('Invoervel maatregelen'!Z29="€€",Achtergrondwaarden!$R$3,IF('Invoervel maatregelen'!Z29="€€€",Achtergrondwaarden!$R$4,)))</f>
        <v>0</v>
      </c>
    </row>
    <row r="30" spans="1:27">
      <c r="A30" s="23"/>
      <c r="B30" s="23"/>
      <c r="E30" s="28">
        <f>SUM(G30+M30+Q30+W30+O30+I30+K30+S30+Y30+U30)</f>
        <v>0</v>
      </c>
      <c r="F30" s="28" t="str">
        <f>IF(OR(V30="Ja",H30="Negatief",R30="Negatief"),"!","-")</f>
        <v>-</v>
      </c>
      <c r="G30" s="28">
        <f>IF(Z30="€",Achtergrondwaarden!$T$2,IF('Invoervel maatregelen'!Z30="€€",Achtergrondwaarden!$T$3,IF('Invoervel maatregelen'!Z30="€€€",Achtergrondwaarden!$T$4,)))</f>
        <v>0</v>
      </c>
      <c r="I30" s="28">
        <f>IF(H30="Negatief",Achtergrondwaarden!$B$2,IF('Invoervel maatregelen'!H30="Positief",Achtergrondwaarden!$B$3,))</f>
        <v>0</v>
      </c>
      <c r="K30" s="29">
        <f>IF(J30="Ja",Achtergrondwaarden!$D$2,IF('Invoervel maatregelen'!J30="Nee",Achtergrondwaarden!$D$3,))</f>
        <v>0</v>
      </c>
      <c r="L30" s="37"/>
      <c r="M30" s="28">
        <f>IF(L30="Structureel",Achtergrondwaarden!$F$2,IF('Invoervel maatregelen'!L30="Tijdelijk",Achtergrondwaarden!$F$3,))</f>
        <v>0</v>
      </c>
      <c r="O30" s="28">
        <f>IF(N30="Verblijven",Achtergrondwaarden!$H$2,IF('Invoervel maatregelen'!N30="Verplaatsen",Achtergrondwaarden!$H$3,))</f>
        <v>0</v>
      </c>
      <c r="Q30" s="28">
        <f>IF(P30="Faciliteren",Achtergrondwaarden!$J$2,IF('Invoervel maatregelen'!P30="Reguleren",Achtergrondwaarden!$J$3,))</f>
        <v>0</v>
      </c>
      <c r="S30" s="28">
        <f>IF(R30="Negatief",Achtergrondwaarden!$L$2,IF('Invoervel maatregelen'!R30="Positief",Achtergrondwaarden!$L$3,))</f>
        <v>0</v>
      </c>
      <c r="U30" s="28">
        <f>IF(T30="Negatief",Achtergrondwaarden!$N$2,IF('Invoervel maatregelen'!T30="Positief",Achtergrondwaarden!$N$3,))</f>
        <v>0</v>
      </c>
      <c r="W30" s="28">
        <f>IF(V30="JA",Achtergrondwaarden!$P$2,IF('Invoervel maatregelen'!V30="Nee",Achtergrondwaarden!$P$3,))</f>
        <v>0</v>
      </c>
      <c r="Y30" s="28">
        <f>IF(X30="Korte termijn",Achtergrondwaarden!$R$2,IF('Invoervel maatregelen'!X30="Middenlange termijn",Achtergrondwaarden!$R$3,IF('Invoervel maatregelen'!X30="Lange termijn",Achtergrondwaarden!$R$4,)))</f>
        <v>0</v>
      </c>
      <c r="AA30" s="29">
        <f>IF(Z30="€",Achtergrondwaarden!$R$2,IF('Invoervel maatregelen'!Z30="€€",Achtergrondwaarden!$R$3,IF('Invoervel maatregelen'!Z30="€€€",Achtergrondwaarden!$R$4,)))</f>
        <v>0</v>
      </c>
    </row>
    <row r="31" spans="1:27">
      <c r="A31" s="23"/>
      <c r="B31" s="23"/>
      <c r="E31" s="28">
        <f>SUM(G31+M31+Q31+W31+O31+I31+K31+S31+Y31+U31)</f>
        <v>0</v>
      </c>
      <c r="F31" s="28" t="str">
        <f>IF(OR(V31="Ja",H31="Negatief",R31="Negatief"),"!","-")</f>
        <v>-</v>
      </c>
      <c r="G31" s="28">
        <f>IF(Z31="€",Achtergrondwaarden!$T$2,IF('Invoervel maatregelen'!Z31="€€",Achtergrondwaarden!$T$3,IF('Invoervel maatregelen'!Z31="€€€",Achtergrondwaarden!$T$4,)))</f>
        <v>0</v>
      </c>
      <c r="I31" s="28">
        <f>IF(H31="Negatief",Achtergrondwaarden!$B$2,IF('Invoervel maatregelen'!H31="Positief",Achtergrondwaarden!$B$3,))</f>
        <v>0</v>
      </c>
      <c r="K31" s="29">
        <f>IF(J31="Ja",Achtergrondwaarden!$D$2,IF('Invoervel maatregelen'!J31="Nee",Achtergrondwaarden!$D$3,))</f>
        <v>0</v>
      </c>
      <c r="L31" s="37"/>
      <c r="M31" s="28">
        <f>IF(L31="Structureel",Achtergrondwaarden!$F$2,IF('Invoervel maatregelen'!L31="Tijdelijk",Achtergrondwaarden!$F$3,))</f>
        <v>0</v>
      </c>
      <c r="O31" s="28">
        <f>IF(N31="Verblijven",Achtergrondwaarden!$H$2,IF('Invoervel maatregelen'!N31="Verplaatsen",Achtergrondwaarden!$H$3,))</f>
        <v>0</v>
      </c>
      <c r="Q31" s="28">
        <f>IF(P31="Faciliteren",Achtergrondwaarden!$J$2,IF('Invoervel maatregelen'!P31="Reguleren",Achtergrondwaarden!$J$3,))</f>
        <v>0</v>
      </c>
      <c r="S31" s="28">
        <f>IF(R31="Negatief",Achtergrondwaarden!$L$2,IF('Invoervel maatregelen'!R31="Positief",Achtergrondwaarden!$L$3,))</f>
        <v>0</v>
      </c>
      <c r="U31" s="28">
        <f>IF(T31="Negatief",Achtergrondwaarden!$N$2,IF('Invoervel maatregelen'!T31="Positief",Achtergrondwaarden!$N$3,))</f>
        <v>0</v>
      </c>
      <c r="W31" s="28">
        <f>IF(V31="JA",Achtergrondwaarden!$P$2,IF('Invoervel maatregelen'!V31="Nee",Achtergrondwaarden!$P$3,))</f>
        <v>0</v>
      </c>
      <c r="Y31" s="28">
        <f>IF(X31="Korte termijn",Achtergrondwaarden!$R$2,IF('Invoervel maatregelen'!X31="Middenlange termijn",Achtergrondwaarden!$R$3,IF('Invoervel maatregelen'!X31="Lange termijn",Achtergrondwaarden!$R$4,)))</f>
        <v>0</v>
      </c>
      <c r="AA31" s="29">
        <f>IF(Z31="€",Achtergrondwaarden!$R$2,IF('Invoervel maatregelen'!Z31="€€",Achtergrondwaarden!$R$3,IF('Invoervel maatregelen'!Z31="€€€",Achtergrondwaarden!$R$4,)))</f>
        <v>0</v>
      </c>
    </row>
    <row r="32" spans="1:27">
      <c r="A32" s="23"/>
      <c r="B32" s="23"/>
      <c r="E32" s="28">
        <f>SUM(G32+M32+Q32+W32+O32+I32+K32+S32+Y32+U32)</f>
        <v>0</v>
      </c>
      <c r="F32" s="28" t="str">
        <f>IF(OR(V32="Ja",H32="Negatief",R32="Negatief"),"!","-")</f>
        <v>-</v>
      </c>
      <c r="G32" s="28">
        <f>IF(Z32="€",Achtergrondwaarden!$T$2,IF('Invoervel maatregelen'!Z32="€€",Achtergrondwaarden!$T$3,IF('Invoervel maatregelen'!Z32="€€€",Achtergrondwaarden!$T$4,)))</f>
        <v>0</v>
      </c>
      <c r="I32" s="28">
        <f>IF(H32="Negatief",Achtergrondwaarden!$B$2,IF('Invoervel maatregelen'!H32="Positief",Achtergrondwaarden!$B$3,))</f>
        <v>0</v>
      </c>
      <c r="K32" s="29">
        <f>IF(J32="Ja",Achtergrondwaarden!$D$2,IF('Invoervel maatregelen'!J32="Nee",Achtergrondwaarden!$D$3,))</f>
        <v>0</v>
      </c>
      <c r="L32" s="37"/>
      <c r="M32" s="28">
        <f>IF(L32="Structureel",Achtergrondwaarden!$F$2,IF('Invoervel maatregelen'!L32="Tijdelijk",Achtergrondwaarden!$F$3,))</f>
        <v>0</v>
      </c>
      <c r="O32" s="28">
        <f>IF(N32="Verblijven",Achtergrondwaarden!$H$2,IF('Invoervel maatregelen'!N32="Verplaatsen",Achtergrondwaarden!$H$3,))</f>
        <v>0</v>
      </c>
      <c r="Q32" s="28">
        <f>IF(P32="Faciliteren",Achtergrondwaarden!$J$2,IF('Invoervel maatregelen'!P32="Reguleren",Achtergrondwaarden!$J$3,))</f>
        <v>0</v>
      </c>
      <c r="S32" s="28">
        <f>IF(R32="Negatief",Achtergrondwaarden!$L$2,IF('Invoervel maatregelen'!R32="Positief",Achtergrondwaarden!$L$3,))</f>
        <v>0</v>
      </c>
      <c r="U32" s="28">
        <f>IF(T32="Negatief",Achtergrondwaarden!$N$2,IF('Invoervel maatregelen'!T32="Positief",Achtergrondwaarden!$N$3,))</f>
        <v>0</v>
      </c>
      <c r="W32" s="28">
        <f>IF(V32="JA",Achtergrondwaarden!$P$2,IF('Invoervel maatregelen'!V32="Nee",Achtergrondwaarden!$P$3,))</f>
        <v>0</v>
      </c>
      <c r="Y32" s="28">
        <f>IF(X32="Korte termijn",Achtergrondwaarden!$R$2,IF('Invoervel maatregelen'!X32="Middenlange termijn",Achtergrondwaarden!$R$3,IF('Invoervel maatregelen'!X32="Lange termijn",Achtergrondwaarden!$R$4,)))</f>
        <v>0</v>
      </c>
      <c r="AA32" s="29">
        <f>IF(Z32="€",Achtergrondwaarden!$R$2,IF('Invoervel maatregelen'!Z32="€€",Achtergrondwaarden!$R$3,IF('Invoervel maatregelen'!Z32="€€€",Achtergrondwaarden!$R$4,)))</f>
        <v>0</v>
      </c>
    </row>
    <row r="33" spans="1:27">
      <c r="A33" s="23"/>
      <c r="B33" s="23"/>
      <c r="E33" s="28">
        <f>SUM(G33+M33+Q33+W33+O33+I33+K33+S33+Y33+U33)</f>
        <v>0</v>
      </c>
      <c r="F33" s="28" t="str">
        <f>IF(OR(V33="Ja",H33="Negatief",R33="Negatief"),"!","-")</f>
        <v>-</v>
      </c>
      <c r="G33" s="28">
        <f>IF(Z33="€",Achtergrondwaarden!$T$2,IF('Invoervel maatregelen'!Z33="€€",Achtergrondwaarden!$T$3,IF('Invoervel maatregelen'!Z33="€€€",Achtergrondwaarden!$T$4,)))</f>
        <v>0</v>
      </c>
      <c r="I33" s="28">
        <f>IF(H33="Negatief",Achtergrondwaarden!$B$2,IF('Invoervel maatregelen'!H33="Positief",Achtergrondwaarden!$B$3,))</f>
        <v>0</v>
      </c>
      <c r="K33" s="29">
        <f>IF(J33="Ja",Achtergrondwaarden!$D$2,IF('Invoervel maatregelen'!J33="Nee",Achtergrondwaarden!$D$3,))</f>
        <v>0</v>
      </c>
      <c r="L33" s="37"/>
      <c r="M33" s="28">
        <f>IF(L33="Structureel",Achtergrondwaarden!$F$2,IF('Invoervel maatregelen'!L33="Tijdelijk",Achtergrondwaarden!$F$3,))</f>
        <v>0</v>
      </c>
      <c r="O33" s="28">
        <f>IF(N33="Verblijven",Achtergrondwaarden!$H$2,IF('Invoervel maatregelen'!N33="Verplaatsen",Achtergrondwaarden!$H$3,))</f>
        <v>0</v>
      </c>
      <c r="Q33" s="28">
        <f>IF(P33="Faciliteren",Achtergrondwaarden!$J$2,IF('Invoervel maatregelen'!P33="Reguleren",Achtergrondwaarden!$J$3,))</f>
        <v>0</v>
      </c>
      <c r="S33" s="28">
        <f>IF(R33="Negatief",Achtergrondwaarden!$L$2,IF('Invoervel maatregelen'!R33="Positief",Achtergrondwaarden!$L$3,))</f>
        <v>0</v>
      </c>
      <c r="U33" s="28">
        <f>IF(T33="Negatief",Achtergrondwaarden!$N$2,IF('Invoervel maatregelen'!T33="Positief",Achtergrondwaarden!$N$3,))</f>
        <v>0</v>
      </c>
      <c r="W33" s="28">
        <f>IF(V33="JA",Achtergrondwaarden!$P$2,IF('Invoervel maatregelen'!V33="Nee",Achtergrondwaarden!$P$3,))</f>
        <v>0</v>
      </c>
      <c r="Y33" s="28">
        <f>IF(X33="Korte termijn",Achtergrondwaarden!$R$2,IF('Invoervel maatregelen'!X33="Middenlange termijn",Achtergrondwaarden!$R$3,IF('Invoervel maatregelen'!X33="Lange termijn",Achtergrondwaarden!$R$4,)))</f>
        <v>0</v>
      </c>
      <c r="AA33" s="29">
        <f>IF(Z33="€",Achtergrondwaarden!$R$2,IF('Invoervel maatregelen'!Z33="€€",Achtergrondwaarden!$R$3,IF('Invoervel maatregelen'!Z33="€€€",Achtergrondwaarden!$R$4,)))</f>
        <v>0</v>
      </c>
    </row>
    <row r="34" spans="1:27">
      <c r="A34" s="23"/>
      <c r="B34" s="23"/>
      <c r="E34" s="28">
        <f>SUM(G34+M34+Q34+W34+O34+I34+K34+S34+Y34+U34)</f>
        <v>0</v>
      </c>
      <c r="F34" s="28" t="str">
        <f>IF(OR(V34="Ja",H34="Negatief",R34="Negatief"),"!","-")</f>
        <v>-</v>
      </c>
      <c r="G34" s="28">
        <f>IF(Z34="€",Achtergrondwaarden!$T$2,IF('Invoervel maatregelen'!Z34="€€",Achtergrondwaarden!$T$3,IF('Invoervel maatregelen'!Z34="€€€",Achtergrondwaarden!$T$4,)))</f>
        <v>0</v>
      </c>
      <c r="I34" s="28">
        <f>IF(H34="Negatief",Achtergrondwaarden!$B$2,IF('Invoervel maatregelen'!H34="Positief",Achtergrondwaarden!$B$3,))</f>
        <v>0</v>
      </c>
      <c r="K34" s="29">
        <f>IF(J34="Ja",Achtergrondwaarden!$D$2,IF('Invoervel maatregelen'!J34="Nee",Achtergrondwaarden!$D$3,))</f>
        <v>0</v>
      </c>
      <c r="L34" s="37"/>
      <c r="M34" s="28">
        <f>IF(L34="Structureel",Achtergrondwaarden!$F$2,IF('Invoervel maatregelen'!L34="Tijdelijk",Achtergrondwaarden!$F$3,))</f>
        <v>0</v>
      </c>
      <c r="O34" s="28">
        <f>IF(N34="Verblijven",Achtergrondwaarden!$H$2,IF('Invoervel maatregelen'!N34="Verplaatsen",Achtergrondwaarden!$H$3,))</f>
        <v>0</v>
      </c>
      <c r="Q34" s="28">
        <f>IF(P34="Faciliteren",Achtergrondwaarden!$J$2,IF('Invoervel maatregelen'!P34="Reguleren",Achtergrondwaarden!$J$3,))</f>
        <v>0</v>
      </c>
      <c r="S34" s="28">
        <f>IF(R34="Negatief",Achtergrondwaarden!$L$2,IF('Invoervel maatregelen'!R34="Positief",Achtergrondwaarden!$L$3,))</f>
        <v>0</v>
      </c>
      <c r="U34" s="28">
        <f>IF(T34="Negatief",Achtergrondwaarden!$N$2,IF('Invoervel maatregelen'!T34="Positief",Achtergrondwaarden!$N$3,))</f>
        <v>0</v>
      </c>
      <c r="W34" s="28">
        <f>IF(V34="JA",Achtergrondwaarden!$P$2,IF('Invoervel maatregelen'!V34="Nee",Achtergrondwaarden!$P$3,))</f>
        <v>0</v>
      </c>
      <c r="Y34" s="28">
        <f>IF(X34="Korte termijn",Achtergrondwaarden!$R$2,IF('Invoervel maatregelen'!X34="Middenlange termijn",Achtergrondwaarden!$R$3,IF('Invoervel maatregelen'!X34="Lange termijn",Achtergrondwaarden!$R$4,)))</f>
        <v>0</v>
      </c>
      <c r="AA34" s="29">
        <f>IF(Z34="€",Achtergrondwaarden!$R$2,IF('Invoervel maatregelen'!Z34="€€",Achtergrondwaarden!$R$3,IF('Invoervel maatregelen'!Z34="€€€",Achtergrondwaarden!$R$4,)))</f>
        <v>0</v>
      </c>
    </row>
    <row r="35" spans="1:27">
      <c r="A35" s="23"/>
      <c r="B35" s="23"/>
      <c r="E35" s="28">
        <f>SUM(G35+M35+Q35+W35+O35+I35+K35+S35+Y35+U35)</f>
        <v>0</v>
      </c>
      <c r="F35" s="28" t="str">
        <f>IF(OR(V35="Ja",H35="Negatief",R35="Negatief"),"!","-")</f>
        <v>-</v>
      </c>
      <c r="G35" s="28">
        <f>IF(Z35="€",Achtergrondwaarden!$T$2,IF('Invoervel maatregelen'!Z35="€€",Achtergrondwaarden!$T$3,IF('Invoervel maatregelen'!Z35="€€€",Achtergrondwaarden!$T$4,)))</f>
        <v>0</v>
      </c>
      <c r="I35" s="28">
        <f>IF(H35="Negatief",Achtergrondwaarden!$B$2,IF('Invoervel maatregelen'!H35="Positief",Achtergrondwaarden!$B$3,))</f>
        <v>0</v>
      </c>
      <c r="K35" s="29">
        <f>IF(J35="Ja",Achtergrondwaarden!$D$2,IF('Invoervel maatregelen'!J35="Nee",Achtergrondwaarden!$D$3,))</f>
        <v>0</v>
      </c>
      <c r="L35" s="37"/>
      <c r="M35" s="28">
        <f>IF(L35="Structureel",Achtergrondwaarden!$F$2,IF('Invoervel maatregelen'!L35="Tijdelijk",Achtergrondwaarden!$F$3,))</f>
        <v>0</v>
      </c>
      <c r="O35" s="28">
        <f>IF(N35="Verblijven",Achtergrondwaarden!$H$2,IF('Invoervel maatregelen'!N35="Verplaatsen",Achtergrondwaarden!$H$3,))</f>
        <v>0</v>
      </c>
      <c r="Q35" s="28">
        <f>IF(P35="Faciliteren",Achtergrondwaarden!$J$2,IF('Invoervel maatregelen'!P35="Reguleren",Achtergrondwaarden!$J$3,))</f>
        <v>0</v>
      </c>
      <c r="S35" s="28">
        <f>IF(R35="Negatief",Achtergrondwaarden!$L$2,IF('Invoervel maatregelen'!R35="Positief",Achtergrondwaarden!$L$3,))</f>
        <v>0</v>
      </c>
      <c r="U35" s="28">
        <f>IF(T35="Negatief",Achtergrondwaarden!$N$2,IF('Invoervel maatregelen'!T35="Positief",Achtergrondwaarden!$N$3,))</f>
        <v>0</v>
      </c>
      <c r="W35" s="28">
        <f>IF(V35="JA",Achtergrondwaarden!$P$2,IF('Invoervel maatregelen'!V35="Nee",Achtergrondwaarden!$P$3,))</f>
        <v>0</v>
      </c>
      <c r="Y35" s="28">
        <f>IF(X35="Korte termijn",Achtergrondwaarden!$R$2,IF('Invoervel maatregelen'!X35="Middenlange termijn",Achtergrondwaarden!$R$3,IF('Invoervel maatregelen'!X35="Lange termijn",Achtergrondwaarden!$R$4,)))</f>
        <v>0</v>
      </c>
      <c r="AA35" s="29">
        <f>IF(Z35="€",Achtergrondwaarden!$R$2,IF('Invoervel maatregelen'!Z35="€€",Achtergrondwaarden!$R$3,IF('Invoervel maatregelen'!Z35="€€€",Achtergrondwaarden!$R$4,)))</f>
        <v>0</v>
      </c>
    </row>
    <row r="36" spans="1:27">
      <c r="A36" s="23"/>
      <c r="B36" s="23"/>
      <c r="E36" s="28">
        <f>SUM(G36+M36+Q36+W36+O36+I36+K36+S36+Y36+U36)</f>
        <v>0</v>
      </c>
      <c r="F36" s="28" t="str">
        <f>IF(OR(V36="Ja",H36="Negatief",R36="Negatief"),"!","-")</f>
        <v>-</v>
      </c>
      <c r="G36" s="28">
        <f>IF(Z36="€",Achtergrondwaarden!$T$2,IF('Invoervel maatregelen'!Z36="€€",Achtergrondwaarden!$T$3,IF('Invoervel maatregelen'!Z36="€€€",Achtergrondwaarden!$T$4,)))</f>
        <v>0</v>
      </c>
      <c r="I36" s="28">
        <f>IF(H36="Negatief",Achtergrondwaarden!$B$2,IF('Invoervel maatregelen'!H36="Positief",Achtergrondwaarden!$B$3,))</f>
        <v>0</v>
      </c>
      <c r="K36" s="29">
        <f>IF(J36="Ja",Achtergrondwaarden!$D$2,IF('Invoervel maatregelen'!J36="Nee",Achtergrondwaarden!$D$3,))</f>
        <v>0</v>
      </c>
      <c r="L36" s="37"/>
      <c r="M36" s="28">
        <f>IF(L36="Structureel",Achtergrondwaarden!$F$2,IF('Invoervel maatregelen'!L36="Tijdelijk",Achtergrondwaarden!$F$3,))</f>
        <v>0</v>
      </c>
      <c r="O36" s="28">
        <f>IF(N36="Verblijven",Achtergrondwaarden!$H$2,IF('Invoervel maatregelen'!N36="Verplaatsen",Achtergrondwaarden!$H$3,))</f>
        <v>0</v>
      </c>
      <c r="Q36" s="28">
        <f>IF(P36="Faciliteren",Achtergrondwaarden!$J$2,IF('Invoervel maatregelen'!P36="Reguleren",Achtergrondwaarden!$J$3,))</f>
        <v>0</v>
      </c>
      <c r="S36" s="28">
        <f>IF(R36="Negatief",Achtergrondwaarden!$L$2,IF('Invoervel maatregelen'!R36="Positief",Achtergrondwaarden!$L$3,))</f>
        <v>0</v>
      </c>
      <c r="U36" s="28">
        <f>IF(T36="Negatief",Achtergrondwaarden!$N$2,IF('Invoervel maatregelen'!T36="Positief",Achtergrondwaarden!$N$3,))</f>
        <v>0</v>
      </c>
      <c r="W36" s="28">
        <f>IF(V36="JA",Achtergrondwaarden!$P$2,IF('Invoervel maatregelen'!V36="Nee",Achtergrondwaarden!$P$3,))</f>
        <v>0</v>
      </c>
      <c r="Y36" s="28">
        <f>IF(X36="Korte termijn",Achtergrondwaarden!$R$2,IF('Invoervel maatregelen'!X36="Middenlange termijn",Achtergrondwaarden!$R$3,IF('Invoervel maatregelen'!X36="Lange termijn",Achtergrondwaarden!$R$4,)))</f>
        <v>0</v>
      </c>
      <c r="AA36" s="29">
        <f>IF(Z36="€",Achtergrondwaarden!$R$2,IF('Invoervel maatregelen'!Z36="€€",Achtergrondwaarden!$R$3,IF('Invoervel maatregelen'!Z36="€€€",Achtergrondwaarden!$R$4,)))</f>
        <v>0</v>
      </c>
    </row>
    <row r="37" spans="1:27">
      <c r="A37" s="23"/>
      <c r="B37" s="23"/>
      <c r="E37" s="28">
        <f>SUM(G37+M37+Q37+W37+O37+I37+K37+S37+Y37+U37)</f>
        <v>0</v>
      </c>
      <c r="F37" s="28" t="str">
        <f>IF(OR(V37="Ja",H37="Negatief",R37="Negatief"),"!","-")</f>
        <v>-</v>
      </c>
      <c r="G37" s="28">
        <f>IF(Z37="€",Achtergrondwaarden!$T$2,IF('Invoervel maatregelen'!Z37="€€",Achtergrondwaarden!$T$3,IF('Invoervel maatregelen'!Z37="€€€",Achtergrondwaarden!$T$4,)))</f>
        <v>0</v>
      </c>
      <c r="I37" s="28">
        <f>IF(H37="Negatief",Achtergrondwaarden!$B$2,IF('Invoervel maatregelen'!H37="Positief",Achtergrondwaarden!$B$3,))</f>
        <v>0</v>
      </c>
      <c r="K37" s="29">
        <f>IF(J37="Ja",Achtergrondwaarden!$D$2,IF('Invoervel maatregelen'!J37="Nee",Achtergrondwaarden!$D$3,))</f>
        <v>0</v>
      </c>
      <c r="L37" s="37"/>
      <c r="M37" s="28">
        <f>IF(L37="Structureel",Achtergrondwaarden!$F$2,IF('Invoervel maatregelen'!L37="Tijdelijk",Achtergrondwaarden!$F$3,))</f>
        <v>0</v>
      </c>
      <c r="O37" s="28">
        <f>IF(N37="Verblijven",Achtergrondwaarden!$H$2,IF('Invoervel maatregelen'!N37="Verplaatsen",Achtergrondwaarden!$H$3,))</f>
        <v>0</v>
      </c>
      <c r="Q37" s="28">
        <f>IF(P37="Faciliteren",Achtergrondwaarden!$J$2,IF('Invoervel maatregelen'!P37="Reguleren",Achtergrondwaarden!$J$3,))</f>
        <v>0</v>
      </c>
      <c r="S37" s="28">
        <f>IF(R37="Negatief",Achtergrondwaarden!$L$2,IF('Invoervel maatregelen'!R37="Positief",Achtergrondwaarden!$L$3,))</f>
        <v>0</v>
      </c>
      <c r="U37" s="28">
        <f>IF(T37="Negatief",Achtergrondwaarden!$N$2,IF('Invoervel maatregelen'!T37="Positief",Achtergrondwaarden!$N$3,))</f>
        <v>0</v>
      </c>
      <c r="W37" s="28">
        <f>IF(V37="JA",Achtergrondwaarden!$P$2,IF('Invoervel maatregelen'!V37="Nee",Achtergrondwaarden!$P$3,))</f>
        <v>0</v>
      </c>
      <c r="Y37" s="28">
        <f>IF(X37="Korte termijn",Achtergrondwaarden!$R$2,IF('Invoervel maatregelen'!X37="Middenlange termijn",Achtergrondwaarden!$R$3,IF('Invoervel maatregelen'!X37="Lange termijn",Achtergrondwaarden!$R$4,)))</f>
        <v>0</v>
      </c>
      <c r="AA37" s="29">
        <f>IF(Z37="€",Achtergrondwaarden!$R$2,IF('Invoervel maatregelen'!Z37="€€",Achtergrondwaarden!$R$3,IF('Invoervel maatregelen'!Z37="€€€",Achtergrondwaarden!$R$4,)))</f>
        <v>0</v>
      </c>
    </row>
    <row r="38" spans="1:27">
      <c r="A38" s="23"/>
      <c r="B38" s="23"/>
      <c r="E38" s="28">
        <f>SUM(G38+M38+Q38+W38+O38+I38+K38+S38+Y38+U38)</f>
        <v>0</v>
      </c>
      <c r="F38" s="28" t="str">
        <f>IF(OR(V38="Ja",H38="Negatief",R38="Negatief"),"!","-")</f>
        <v>-</v>
      </c>
      <c r="G38" s="28">
        <f>IF(Z38="€",Achtergrondwaarden!$T$2,IF('Invoervel maatregelen'!Z38="€€",Achtergrondwaarden!$T$3,IF('Invoervel maatregelen'!Z38="€€€",Achtergrondwaarden!$T$4,)))</f>
        <v>0</v>
      </c>
      <c r="I38" s="28">
        <f>IF(H38="Negatief",Achtergrondwaarden!$B$2,IF('Invoervel maatregelen'!H38="Positief",Achtergrondwaarden!$B$3,))</f>
        <v>0</v>
      </c>
      <c r="K38" s="29">
        <f>IF(J38="Ja",Achtergrondwaarden!$D$2,IF('Invoervel maatregelen'!J38="Nee",Achtergrondwaarden!$D$3,))</f>
        <v>0</v>
      </c>
      <c r="L38" s="37"/>
      <c r="M38" s="28">
        <f>IF(L38="Structureel",Achtergrondwaarden!$F$2,IF('Invoervel maatregelen'!L38="Tijdelijk",Achtergrondwaarden!$F$3,))</f>
        <v>0</v>
      </c>
      <c r="O38" s="28">
        <f>IF(N38="Verblijven",Achtergrondwaarden!$H$2,IF('Invoervel maatregelen'!N38="Verplaatsen",Achtergrondwaarden!$H$3,))</f>
        <v>0</v>
      </c>
      <c r="Q38" s="28">
        <f>IF(P38="Faciliteren",Achtergrondwaarden!$J$2,IF('Invoervel maatregelen'!P38="Reguleren",Achtergrondwaarden!$J$3,))</f>
        <v>0</v>
      </c>
      <c r="S38" s="28">
        <f>IF(R38="Negatief",Achtergrondwaarden!$L$2,IF('Invoervel maatregelen'!R38="Positief",Achtergrondwaarden!$L$3,))</f>
        <v>0</v>
      </c>
      <c r="U38" s="28">
        <f>IF(T38="Negatief",Achtergrondwaarden!$N$2,IF('Invoervel maatregelen'!T38="Positief",Achtergrondwaarden!$N$3,))</f>
        <v>0</v>
      </c>
      <c r="W38" s="28">
        <f>IF(V38="JA",Achtergrondwaarden!$P$2,IF('Invoervel maatregelen'!V38="Nee",Achtergrondwaarden!$P$3,))</f>
        <v>0</v>
      </c>
      <c r="Y38" s="28">
        <f>IF(X38="Korte termijn",Achtergrondwaarden!$R$2,IF('Invoervel maatregelen'!X38="Middenlange termijn",Achtergrondwaarden!$R$3,IF('Invoervel maatregelen'!X38="Lange termijn",Achtergrondwaarden!$R$4,)))</f>
        <v>0</v>
      </c>
      <c r="AA38" s="29">
        <f>IF(Z38="€",Achtergrondwaarden!$R$2,IF('Invoervel maatregelen'!Z38="€€",Achtergrondwaarden!$R$3,IF('Invoervel maatregelen'!Z38="€€€",Achtergrondwaarden!$R$4,)))</f>
        <v>0</v>
      </c>
    </row>
    <row r="39" spans="1:27">
      <c r="A39" s="23"/>
      <c r="B39" s="23"/>
      <c r="E39" s="28">
        <f>SUM(G39+M39+Q39+W39+O39+I39+K39+S39+Y39+U39)</f>
        <v>0</v>
      </c>
      <c r="F39" s="28" t="str">
        <f>IF(OR(V39="Ja",H39="Negatief",R39="Negatief"),"!","-")</f>
        <v>-</v>
      </c>
      <c r="G39" s="28">
        <f>IF(Z39="€",Achtergrondwaarden!$T$2,IF('Invoervel maatregelen'!Z39="€€",Achtergrondwaarden!$T$3,IF('Invoervel maatregelen'!Z39="€€€",Achtergrondwaarden!$T$4,)))</f>
        <v>0</v>
      </c>
      <c r="I39" s="28">
        <f>IF(H39="Negatief",Achtergrondwaarden!$B$2,IF('Invoervel maatregelen'!H39="Positief",Achtergrondwaarden!$B$3,))</f>
        <v>0</v>
      </c>
      <c r="K39" s="29">
        <f>IF(J39="Ja",Achtergrondwaarden!$D$2,IF('Invoervel maatregelen'!J39="Nee",Achtergrondwaarden!$D$3,))</f>
        <v>0</v>
      </c>
      <c r="L39" s="37"/>
      <c r="M39" s="28">
        <f>IF(L39="Structureel",Achtergrondwaarden!$F$2,IF('Invoervel maatregelen'!L39="Tijdelijk",Achtergrondwaarden!$F$3,))</f>
        <v>0</v>
      </c>
      <c r="O39" s="28">
        <f>IF(N39="Verblijven",Achtergrondwaarden!$H$2,IF('Invoervel maatregelen'!N39="Verplaatsen",Achtergrondwaarden!$H$3,))</f>
        <v>0</v>
      </c>
      <c r="Q39" s="28">
        <f>IF(P39="Faciliteren",Achtergrondwaarden!$J$2,IF('Invoervel maatregelen'!P39="Reguleren",Achtergrondwaarden!$J$3,))</f>
        <v>0</v>
      </c>
      <c r="S39" s="28">
        <f>IF(R39="Negatief",Achtergrondwaarden!$L$2,IF('Invoervel maatregelen'!R39="Positief",Achtergrondwaarden!$L$3,))</f>
        <v>0</v>
      </c>
      <c r="U39" s="28">
        <f>IF(T39="Negatief",Achtergrondwaarden!$N$2,IF('Invoervel maatregelen'!T39="Positief",Achtergrondwaarden!$N$3,))</f>
        <v>0</v>
      </c>
      <c r="W39" s="28">
        <f>IF(V39="JA",Achtergrondwaarden!$P$2,IF('Invoervel maatregelen'!V39="Nee",Achtergrondwaarden!$P$3,))</f>
        <v>0</v>
      </c>
      <c r="Y39" s="28">
        <f>IF(X39="Korte termijn",Achtergrondwaarden!$R$2,IF('Invoervel maatregelen'!X39="Middenlange termijn",Achtergrondwaarden!$R$3,IF('Invoervel maatregelen'!X39="Lange termijn",Achtergrondwaarden!$R$4,)))</f>
        <v>0</v>
      </c>
      <c r="AA39" s="29">
        <f>IF(Z39="€",Achtergrondwaarden!$R$2,IF('Invoervel maatregelen'!Z39="€€",Achtergrondwaarden!$R$3,IF('Invoervel maatregelen'!Z39="€€€",Achtergrondwaarden!$R$4,)))</f>
        <v>0</v>
      </c>
    </row>
    <row r="40" spans="1:27">
      <c r="A40" s="23"/>
      <c r="B40" s="23"/>
      <c r="E40" s="28">
        <f>SUM(G40+M40+Q40+W40+O40+I40+K40+S40+Y40+U40)</f>
        <v>0</v>
      </c>
      <c r="F40" s="28" t="str">
        <f>IF(OR(V40="Ja",H40="Negatief",R40="Negatief"),"!","-")</f>
        <v>-</v>
      </c>
      <c r="G40" s="28">
        <f>IF(Z40="€",Achtergrondwaarden!$T$2,IF('Invoervel maatregelen'!Z40="€€",Achtergrondwaarden!$T$3,IF('Invoervel maatregelen'!Z40="€€€",Achtergrondwaarden!$T$4,)))</f>
        <v>0</v>
      </c>
      <c r="I40" s="28">
        <f>IF(H40="Negatief",Achtergrondwaarden!$B$2,IF('Invoervel maatregelen'!H40="Positief",Achtergrondwaarden!$B$3,))</f>
        <v>0</v>
      </c>
      <c r="K40" s="29">
        <f>IF(J40="Ja",Achtergrondwaarden!$D$2,IF('Invoervel maatregelen'!J40="Nee",Achtergrondwaarden!$D$3,))</f>
        <v>0</v>
      </c>
      <c r="L40" s="37"/>
      <c r="M40" s="28">
        <f>IF(L40="Structureel",Achtergrondwaarden!$F$2,IF('Invoervel maatregelen'!L40="Tijdelijk",Achtergrondwaarden!$F$3,))</f>
        <v>0</v>
      </c>
      <c r="O40" s="28">
        <f>IF(N40="Verblijven",Achtergrondwaarden!$H$2,IF('Invoervel maatregelen'!N40="Verplaatsen",Achtergrondwaarden!$H$3,))</f>
        <v>0</v>
      </c>
      <c r="Q40" s="28">
        <f>IF(P40="Faciliteren",Achtergrondwaarden!$J$2,IF('Invoervel maatregelen'!P40="Reguleren",Achtergrondwaarden!$J$3,))</f>
        <v>0</v>
      </c>
      <c r="S40" s="28">
        <f>IF(R40="Negatief",Achtergrondwaarden!$L$2,IF('Invoervel maatregelen'!R40="Positief",Achtergrondwaarden!$L$3,))</f>
        <v>0</v>
      </c>
      <c r="U40" s="28">
        <f>IF(T40="Negatief",Achtergrondwaarden!$N$2,IF('Invoervel maatregelen'!T40="Positief",Achtergrondwaarden!$N$3,))</f>
        <v>0</v>
      </c>
      <c r="W40" s="28">
        <f>IF(V40="JA",Achtergrondwaarden!$P$2,IF('Invoervel maatregelen'!V40="Nee",Achtergrondwaarden!$P$3,))</f>
        <v>0</v>
      </c>
      <c r="Y40" s="28">
        <f>IF(X40="Korte termijn",Achtergrondwaarden!$R$2,IF('Invoervel maatregelen'!X40="Middenlange termijn",Achtergrondwaarden!$R$3,IF('Invoervel maatregelen'!X40="Lange termijn",Achtergrondwaarden!$R$4,)))</f>
        <v>0</v>
      </c>
      <c r="AA40" s="29">
        <f>IF(Z40="€",Achtergrondwaarden!$R$2,IF('Invoervel maatregelen'!Z40="€€",Achtergrondwaarden!$R$3,IF('Invoervel maatregelen'!Z40="€€€",Achtergrondwaarden!$R$4,)))</f>
        <v>0</v>
      </c>
    </row>
    <row r="41" spans="1:27">
      <c r="A41" s="23"/>
      <c r="B41" s="23"/>
      <c r="E41" s="28">
        <f>SUM(G41+M41+Q41+W41+O41+I41+K41+S41+Y41+U41)</f>
        <v>0</v>
      </c>
      <c r="F41" s="28" t="str">
        <f>IF(OR(V41="Ja",H41="Negatief",R41="Negatief"),"!","-")</f>
        <v>-</v>
      </c>
      <c r="G41" s="28">
        <f>IF(Z41="€",Achtergrondwaarden!$T$2,IF('Invoervel maatregelen'!Z41="€€",Achtergrondwaarden!$T$3,IF('Invoervel maatregelen'!Z41="€€€",Achtergrondwaarden!$T$4,)))</f>
        <v>0</v>
      </c>
      <c r="I41" s="28">
        <f>IF(H41="Negatief",Achtergrondwaarden!$B$2,IF('Invoervel maatregelen'!H41="Positief",Achtergrondwaarden!$B$3,))</f>
        <v>0</v>
      </c>
      <c r="K41" s="29">
        <f>IF(J41="Ja",Achtergrondwaarden!$D$2,IF('Invoervel maatregelen'!J41="Nee",Achtergrondwaarden!$D$3,))</f>
        <v>0</v>
      </c>
      <c r="L41" s="37"/>
      <c r="M41" s="28">
        <f>IF(L41="Structureel",Achtergrondwaarden!$F$2,IF('Invoervel maatregelen'!L41="Tijdelijk",Achtergrondwaarden!$F$3,))</f>
        <v>0</v>
      </c>
      <c r="O41" s="28">
        <f>IF(N41="Verblijven",Achtergrondwaarden!$H$2,IF('Invoervel maatregelen'!N41="Verplaatsen",Achtergrondwaarden!$H$3,))</f>
        <v>0</v>
      </c>
      <c r="Q41" s="28">
        <f>IF(P41="Faciliteren",Achtergrondwaarden!$J$2,IF('Invoervel maatregelen'!P41="Reguleren",Achtergrondwaarden!$J$3,))</f>
        <v>0</v>
      </c>
      <c r="S41" s="28">
        <f>IF(R41="Negatief",Achtergrondwaarden!$L$2,IF('Invoervel maatregelen'!R41="Positief",Achtergrondwaarden!$L$3,))</f>
        <v>0</v>
      </c>
      <c r="U41" s="28">
        <f>IF(T41="Negatief",Achtergrondwaarden!$N$2,IF('Invoervel maatregelen'!T41="Positief",Achtergrondwaarden!$N$3,))</f>
        <v>0</v>
      </c>
      <c r="W41" s="28">
        <f>IF(V41="JA",Achtergrondwaarden!$P$2,IF('Invoervel maatregelen'!V41="Nee",Achtergrondwaarden!$P$3,))</f>
        <v>0</v>
      </c>
      <c r="Y41" s="28">
        <f>IF(X41="Korte termijn",Achtergrondwaarden!$R$2,IF('Invoervel maatregelen'!X41="Middenlange termijn",Achtergrondwaarden!$R$3,IF('Invoervel maatregelen'!X41="Lange termijn",Achtergrondwaarden!$R$4,)))</f>
        <v>0</v>
      </c>
      <c r="AA41" s="29">
        <f>IF(Z41="€",Achtergrondwaarden!$R$2,IF('Invoervel maatregelen'!Z41="€€",Achtergrondwaarden!$R$3,IF('Invoervel maatregelen'!Z41="€€€",Achtergrondwaarden!$R$4,)))</f>
        <v>0</v>
      </c>
    </row>
    <row r="42" spans="1:27">
      <c r="A42" s="23"/>
      <c r="B42" s="23"/>
      <c r="E42" s="28">
        <f>SUM(G42+M42+Q42+W42+O42+I42+K42+S42+Y42+U42)</f>
        <v>0</v>
      </c>
      <c r="F42" s="28" t="str">
        <f>IF(OR(V42="Ja",H42="Negatief",R42="Negatief"),"!","-")</f>
        <v>-</v>
      </c>
      <c r="G42" s="28">
        <f>IF(Z42="€",Achtergrondwaarden!$T$2,IF('Invoervel maatregelen'!Z42="€€",Achtergrondwaarden!$T$3,IF('Invoervel maatregelen'!Z42="€€€",Achtergrondwaarden!$T$4,)))</f>
        <v>0</v>
      </c>
      <c r="I42" s="28">
        <f>IF(H42="Negatief",Achtergrondwaarden!$B$2,IF('Invoervel maatregelen'!H42="Positief",Achtergrondwaarden!$B$3,))</f>
        <v>0</v>
      </c>
      <c r="K42" s="29">
        <f>IF(J42="Ja",Achtergrondwaarden!$D$2,IF('Invoervel maatregelen'!J42="Nee",Achtergrondwaarden!$D$3,))</f>
        <v>0</v>
      </c>
      <c r="L42" s="37"/>
      <c r="M42" s="28">
        <f>IF(L42="Structureel",Achtergrondwaarden!$F$2,IF('Invoervel maatregelen'!L42="Tijdelijk",Achtergrondwaarden!$F$3,))</f>
        <v>0</v>
      </c>
      <c r="O42" s="28">
        <f>IF(N42="Verblijven",Achtergrondwaarden!$H$2,IF('Invoervel maatregelen'!N42="Verplaatsen",Achtergrondwaarden!$H$3,))</f>
        <v>0</v>
      </c>
      <c r="Q42" s="28">
        <f>IF(P42="Faciliteren",Achtergrondwaarden!$J$2,IF('Invoervel maatregelen'!P42="Reguleren",Achtergrondwaarden!$J$3,))</f>
        <v>0</v>
      </c>
      <c r="S42" s="28">
        <f>IF(R42="Negatief",Achtergrondwaarden!$L$2,IF('Invoervel maatregelen'!R42="Positief",Achtergrondwaarden!$L$3,))</f>
        <v>0</v>
      </c>
      <c r="U42" s="28">
        <f>IF(T42="Negatief",Achtergrondwaarden!$N$2,IF('Invoervel maatregelen'!T42="Positief",Achtergrondwaarden!$N$3,))</f>
        <v>0</v>
      </c>
      <c r="W42" s="28">
        <f>IF(V42="JA",Achtergrondwaarden!$P$2,IF('Invoervel maatregelen'!V42="Nee",Achtergrondwaarden!$P$3,))</f>
        <v>0</v>
      </c>
      <c r="Y42" s="28">
        <f>IF(X42="Korte termijn",Achtergrondwaarden!$R$2,IF('Invoervel maatregelen'!X42="Middenlange termijn",Achtergrondwaarden!$R$3,IF('Invoervel maatregelen'!X42="Lange termijn",Achtergrondwaarden!$R$4,)))</f>
        <v>0</v>
      </c>
      <c r="AA42" s="29">
        <f>IF(Z42="€",Achtergrondwaarden!$R$2,IF('Invoervel maatregelen'!Z42="€€",Achtergrondwaarden!$R$3,IF('Invoervel maatregelen'!Z42="€€€",Achtergrondwaarden!$R$4,)))</f>
        <v>0</v>
      </c>
    </row>
    <row r="43" spans="1:27">
      <c r="A43" s="23"/>
      <c r="B43" s="23"/>
      <c r="E43" s="28">
        <f>SUM(G43+M43+Q43+W43+O43+I43+K43+S43+Y43+U43)</f>
        <v>0</v>
      </c>
      <c r="F43" s="28" t="str">
        <f>IF(OR(V43="Ja",H43="Negatief",R43="Negatief"),"!","-")</f>
        <v>-</v>
      </c>
      <c r="G43" s="28">
        <f>IF(Z43="€",Achtergrondwaarden!$T$2,IF('Invoervel maatregelen'!Z43="€€",Achtergrondwaarden!$T$3,IF('Invoervel maatregelen'!Z43="€€€",Achtergrondwaarden!$T$4,)))</f>
        <v>0</v>
      </c>
      <c r="I43" s="28">
        <f>IF(H43="Negatief",Achtergrondwaarden!$B$2,IF('Invoervel maatregelen'!H43="Positief",Achtergrondwaarden!$B$3,))</f>
        <v>0</v>
      </c>
      <c r="K43" s="29">
        <f>IF(J43="Ja",Achtergrondwaarden!$D$2,IF('Invoervel maatregelen'!J43="Nee",Achtergrondwaarden!$D$3,))</f>
        <v>0</v>
      </c>
      <c r="L43" s="37"/>
      <c r="M43" s="28">
        <f>IF(L43="Structureel",Achtergrondwaarden!$F$2,IF('Invoervel maatregelen'!L43="Tijdelijk",Achtergrondwaarden!$F$3,))</f>
        <v>0</v>
      </c>
      <c r="O43" s="28">
        <f>IF(N43="Verblijven",Achtergrondwaarden!$H$2,IF('Invoervel maatregelen'!N43="Verplaatsen",Achtergrondwaarden!$H$3,))</f>
        <v>0</v>
      </c>
      <c r="Q43" s="28">
        <f>IF(P43="Faciliteren",Achtergrondwaarden!$J$2,IF('Invoervel maatregelen'!P43="Reguleren",Achtergrondwaarden!$J$3,))</f>
        <v>0</v>
      </c>
      <c r="S43" s="28">
        <f>IF(R43="Negatief",Achtergrondwaarden!$L$2,IF('Invoervel maatregelen'!R43="Positief",Achtergrondwaarden!$L$3,))</f>
        <v>0</v>
      </c>
      <c r="U43" s="28">
        <f>IF(T43="Negatief",Achtergrondwaarden!$N$2,IF('Invoervel maatregelen'!T43="Positief",Achtergrondwaarden!$N$3,))</f>
        <v>0</v>
      </c>
      <c r="W43" s="28">
        <f>IF(V43="JA",Achtergrondwaarden!$P$2,IF('Invoervel maatregelen'!V43="Nee",Achtergrondwaarden!$P$3,))</f>
        <v>0</v>
      </c>
      <c r="Y43" s="28">
        <f>IF(X43="Korte termijn",Achtergrondwaarden!$R$2,IF('Invoervel maatregelen'!X43="Middenlange termijn",Achtergrondwaarden!$R$3,IF('Invoervel maatregelen'!X43="Lange termijn",Achtergrondwaarden!$R$4,)))</f>
        <v>0</v>
      </c>
      <c r="AA43" s="29">
        <f>IF(Z43="€",Achtergrondwaarden!$R$2,IF('Invoervel maatregelen'!Z43="€€",Achtergrondwaarden!$R$3,IF('Invoervel maatregelen'!Z43="€€€",Achtergrondwaarden!$R$4,)))</f>
        <v>0</v>
      </c>
    </row>
    <row r="44" spans="1:27">
      <c r="A44" s="23"/>
      <c r="B44" s="23"/>
      <c r="E44" s="28">
        <f>SUM(G44+M44+Q44+W44+O44+I44+K44+S44+Y44+U44)</f>
        <v>0</v>
      </c>
      <c r="F44" s="28" t="str">
        <f>IF(OR(V44="Ja",H44="Negatief",R44="Negatief"),"!","-")</f>
        <v>-</v>
      </c>
      <c r="G44" s="28">
        <f>IF(Z44="€",Achtergrondwaarden!$T$2,IF('Invoervel maatregelen'!Z44="€€",Achtergrondwaarden!$T$3,IF('Invoervel maatregelen'!Z44="€€€",Achtergrondwaarden!$T$4,)))</f>
        <v>0</v>
      </c>
      <c r="I44" s="28">
        <f>IF(H44="Negatief",Achtergrondwaarden!$B$2,IF('Invoervel maatregelen'!H44="Positief",Achtergrondwaarden!$B$3,))</f>
        <v>0</v>
      </c>
      <c r="K44" s="29">
        <f>IF(J44="Ja",Achtergrondwaarden!$D$2,IF('Invoervel maatregelen'!J44="Nee",Achtergrondwaarden!$D$3,))</f>
        <v>0</v>
      </c>
      <c r="L44" s="37"/>
      <c r="M44" s="28">
        <f>IF(L44="Structureel",Achtergrondwaarden!$F$2,IF('Invoervel maatregelen'!L44="Tijdelijk",Achtergrondwaarden!$F$3,))</f>
        <v>0</v>
      </c>
      <c r="O44" s="28">
        <f>IF(N44="Verblijven",Achtergrondwaarden!$H$2,IF('Invoervel maatregelen'!N44="Verplaatsen",Achtergrondwaarden!$H$3,))</f>
        <v>0</v>
      </c>
      <c r="Q44" s="28">
        <f>IF(P44="Faciliteren",Achtergrondwaarden!$J$2,IF('Invoervel maatregelen'!P44="Reguleren",Achtergrondwaarden!$J$3,))</f>
        <v>0</v>
      </c>
      <c r="S44" s="28">
        <f>IF(R44="Negatief",Achtergrondwaarden!$L$2,IF('Invoervel maatregelen'!R44="Positief",Achtergrondwaarden!$L$3,))</f>
        <v>0</v>
      </c>
      <c r="U44" s="28">
        <f>IF(T44="Negatief",Achtergrondwaarden!$N$2,IF('Invoervel maatregelen'!T44="Positief",Achtergrondwaarden!$N$3,))</f>
        <v>0</v>
      </c>
      <c r="W44" s="28">
        <f>IF(V44="JA",Achtergrondwaarden!$P$2,IF('Invoervel maatregelen'!V44="Nee",Achtergrondwaarden!$P$3,))</f>
        <v>0</v>
      </c>
      <c r="Y44" s="28">
        <f>IF(X44="Korte termijn",Achtergrondwaarden!$R$2,IF('Invoervel maatregelen'!X44="Middenlange termijn",Achtergrondwaarden!$R$3,IF('Invoervel maatregelen'!X44="Lange termijn",Achtergrondwaarden!$R$4,)))</f>
        <v>0</v>
      </c>
      <c r="AA44" s="29">
        <f>IF(Z44="€",Achtergrondwaarden!$R$2,IF('Invoervel maatregelen'!Z44="€€",Achtergrondwaarden!$R$3,IF('Invoervel maatregelen'!Z44="€€€",Achtergrondwaarden!$R$4,)))</f>
        <v>0</v>
      </c>
    </row>
    <row r="45" spans="1:27">
      <c r="A45" s="23"/>
      <c r="B45" s="23"/>
      <c r="E45" s="28">
        <f>SUM(G45+M45+Q45+W45+O45+I45+K45+S45+Y45+U45)</f>
        <v>0</v>
      </c>
      <c r="F45" s="28" t="str">
        <f>IF(OR(V45="Ja",H45="Negatief",R45="Negatief"),"!","-")</f>
        <v>-</v>
      </c>
      <c r="G45" s="28">
        <f>IF(Z45="€",Achtergrondwaarden!$T$2,IF('Invoervel maatregelen'!Z45="€€",Achtergrondwaarden!$T$3,IF('Invoervel maatregelen'!Z45="€€€",Achtergrondwaarden!$T$4,)))</f>
        <v>0</v>
      </c>
      <c r="I45" s="28">
        <f>IF(H45="Negatief",Achtergrondwaarden!$B$2,IF('Invoervel maatregelen'!H45="Positief",Achtergrondwaarden!$B$3,))</f>
        <v>0</v>
      </c>
      <c r="K45" s="29">
        <f>IF(J45="Ja",Achtergrondwaarden!$D$2,IF('Invoervel maatregelen'!J45="Nee",Achtergrondwaarden!$D$3,))</f>
        <v>0</v>
      </c>
      <c r="L45" s="37"/>
      <c r="M45" s="28">
        <f>IF(L45="Structureel",Achtergrondwaarden!$F$2,IF('Invoervel maatregelen'!L45="Tijdelijk",Achtergrondwaarden!$F$3,))</f>
        <v>0</v>
      </c>
      <c r="O45" s="28">
        <f>IF(N45="Verblijven",Achtergrondwaarden!$H$2,IF('Invoervel maatregelen'!N45="Verplaatsen",Achtergrondwaarden!$H$3,))</f>
        <v>0</v>
      </c>
      <c r="Q45" s="28">
        <f>IF(P45="Faciliteren",Achtergrondwaarden!$J$2,IF('Invoervel maatregelen'!P45="Reguleren",Achtergrondwaarden!$J$3,))</f>
        <v>0</v>
      </c>
      <c r="S45" s="28">
        <f>IF(R45="Negatief",Achtergrondwaarden!$L$2,IF('Invoervel maatregelen'!R45="Positief",Achtergrondwaarden!$L$3,))</f>
        <v>0</v>
      </c>
      <c r="U45" s="28">
        <f>IF(T45="Negatief",Achtergrondwaarden!$N$2,IF('Invoervel maatregelen'!T45="Positief",Achtergrondwaarden!$N$3,))</f>
        <v>0</v>
      </c>
      <c r="W45" s="28">
        <f>IF(V45="JA",Achtergrondwaarden!$P$2,IF('Invoervel maatregelen'!V45="Nee",Achtergrondwaarden!$P$3,))</f>
        <v>0</v>
      </c>
      <c r="Y45" s="28">
        <f>IF(X45="Korte termijn",Achtergrondwaarden!$R$2,IF('Invoervel maatregelen'!X45="Middenlange termijn",Achtergrondwaarden!$R$3,IF('Invoervel maatregelen'!X45="Lange termijn",Achtergrondwaarden!$R$4,)))</f>
        <v>0</v>
      </c>
      <c r="AA45" s="29">
        <f>IF(Z45="€",Achtergrondwaarden!$R$2,IF('Invoervel maatregelen'!Z45="€€",Achtergrondwaarden!$R$3,IF('Invoervel maatregelen'!Z45="€€€",Achtergrondwaarden!$R$4,)))</f>
        <v>0</v>
      </c>
    </row>
    <row r="46" spans="1:27">
      <c r="A46" s="23"/>
      <c r="B46" s="23"/>
      <c r="E46" s="28">
        <f>SUM(G46+M46+Q46+W46+O46+I46+K46+S46+Y46+U46)</f>
        <v>0</v>
      </c>
      <c r="F46" s="28" t="str">
        <f>IF(OR(V46="Ja",H46="Negatief",R46="Negatief"),"!","-")</f>
        <v>-</v>
      </c>
      <c r="G46" s="28">
        <f>IF(Z46="€",Achtergrondwaarden!$T$2,IF('Invoervel maatregelen'!Z46="€€",Achtergrondwaarden!$T$3,IF('Invoervel maatregelen'!Z46="€€€",Achtergrondwaarden!$T$4,)))</f>
        <v>0</v>
      </c>
      <c r="I46" s="28">
        <f>IF(H46="Negatief",Achtergrondwaarden!$B$2,IF('Invoervel maatregelen'!H46="Positief",Achtergrondwaarden!$B$3,))</f>
        <v>0</v>
      </c>
      <c r="K46" s="29">
        <f>IF(J46="Ja",Achtergrondwaarden!$D$2,IF('Invoervel maatregelen'!J46="Nee",Achtergrondwaarden!$D$3,))</f>
        <v>0</v>
      </c>
      <c r="L46" s="37"/>
      <c r="M46" s="28">
        <f>IF(L46="Structureel",Achtergrondwaarden!$F$2,IF('Invoervel maatregelen'!L46="Tijdelijk",Achtergrondwaarden!$F$3,))</f>
        <v>0</v>
      </c>
      <c r="O46" s="28">
        <f>IF(N46="Verblijven",Achtergrondwaarden!$H$2,IF('Invoervel maatregelen'!N46="Verplaatsen",Achtergrondwaarden!$H$3,))</f>
        <v>0</v>
      </c>
      <c r="Q46" s="28">
        <f>IF(P46="Faciliteren",Achtergrondwaarden!$J$2,IF('Invoervel maatregelen'!P46="Reguleren",Achtergrondwaarden!$J$3,))</f>
        <v>0</v>
      </c>
      <c r="S46" s="28">
        <f>IF(R46="Negatief",Achtergrondwaarden!$L$2,IF('Invoervel maatregelen'!R46="Positief",Achtergrondwaarden!$L$3,))</f>
        <v>0</v>
      </c>
      <c r="U46" s="28">
        <f>IF(T46="Negatief",Achtergrondwaarden!$N$2,IF('Invoervel maatregelen'!T46="Positief",Achtergrondwaarden!$N$3,))</f>
        <v>0</v>
      </c>
      <c r="W46" s="28">
        <f>IF(V46="JA",Achtergrondwaarden!$P$2,IF('Invoervel maatregelen'!V46="Nee",Achtergrondwaarden!$P$3,))</f>
        <v>0</v>
      </c>
      <c r="Y46" s="28">
        <f>IF(X46="Korte termijn",Achtergrondwaarden!$R$2,IF('Invoervel maatregelen'!X46="Middenlange termijn",Achtergrondwaarden!$R$3,IF('Invoervel maatregelen'!X46="Lange termijn",Achtergrondwaarden!$R$4,)))</f>
        <v>0</v>
      </c>
      <c r="AA46" s="29">
        <f>IF(Z46="€",Achtergrondwaarden!$R$2,IF('Invoervel maatregelen'!Z46="€€",Achtergrondwaarden!$R$3,IF('Invoervel maatregelen'!Z46="€€€",Achtergrondwaarden!$R$4,)))</f>
        <v>0</v>
      </c>
    </row>
    <row r="47" spans="1:27">
      <c r="A47" s="23"/>
      <c r="B47" s="23"/>
      <c r="E47" s="28">
        <f>SUM(G47+M47+Q47+W47+O47+I47+K47+S47+Y47+U47)</f>
        <v>0</v>
      </c>
      <c r="F47" s="28" t="str">
        <f>IF(OR(V47="Ja",H47="Negatief",R47="Negatief"),"!","-")</f>
        <v>-</v>
      </c>
      <c r="G47" s="28">
        <f>IF(Z47="€",Achtergrondwaarden!$T$2,IF('Invoervel maatregelen'!Z47="€€",Achtergrondwaarden!$T$3,IF('Invoervel maatregelen'!Z47="€€€",Achtergrondwaarden!$T$4,)))</f>
        <v>0</v>
      </c>
      <c r="I47" s="28">
        <f>IF(H47="Negatief",Achtergrondwaarden!$B$2,IF('Invoervel maatregelen'!H47="Positief",Achtergrondwaarden!$B$3,))</f>
        <v>0</v>
      </c>
      <c r="K47" s="29">
        <f>IF(J47="Ja",Achtergrondwaarden!$D$2,IF('Invoervel maatregelen'!J47="Nee",Achtergrondwaarden!$D$3,))</f>
        <v>0</v>
      </c>
      <c r="L47" s="37"/>
      <c r="M47" s="28">
        <f>IF(L47="Structureel",Achtergrondwaarden!$F$2,IF('Invoervel maatregelen'!L47="Tijdelijk",Achtergrondwaarden!$F$3,))</f>
        <v>0</v>
      </c>
      <c r="O47" s="28">
        <f>IF(N47="Verblijven",Achtergrondwaarden!$H$2,IF('Invoervel maatregelen'!N47="Verplaatsen",Achtergrondwaarden!$H$3,))</f>
        <v>0</v>
      </c>
      <c r="Q47" s="28">
        <f>IF(P47="Faciliteren",Achtergrondwaarden!$J$2,IF('Invoervel maatregelen'!P47="Reguleren",Achtergrondwaarden!$J$3,))</f>
        <v>0</v>
      </c>
      <c r="S47" s="28">
        <f>IF(R47="Negatief",Achtergrondwaarden!$L$2,IF('Invoervel maatregelen'!R47="Positief",Achtergrondwaarden!$L$3,))</f>
        <v>0</v>
      </c>
      <c r="U47" s="28">
        <f>IF(T47="Negatief",Achtergrondwaarden!$N$2,IF('Invoervel maatregelen'!T47="Positief",Achtergrondwaarden!$N$3,))</f>
        <v>0</v>
      </c>
      <c r="W47" s="28">
        <f>IF(V47="JA",Achtergrondwaarden!$P$2,IF('Invoervel maatregelen'!V47="Nee",Achtergrondwaarden!$P$3,))</f>
        <v>0</v>
      </c>
      <c r="Y47" s="28">
        <f>IF(X47="Korte termijn",Achtergrondwaarden!$R$2,IF('Invoervel maatregelen'!X47="Middenlange termijn",Achtergrondwaarden!$R$3,IF('Invoervel maatregelen'!X47="Lange termijn",Achtergrondwaarden!$R$4,)))</f>
        <v>0</v>
      </c>
      <c r="AA47" s="29">
        <f>IF(Z47="€",Achtergrondwaarden!$R$2,IF('Invoervel maatregelen'!Z47="€€",Achtergrondwaarden!$R$3,IF('Invoervel maatregelen'!Z47="€€€",Achtergrondwaarden!$R$4,)))</f>
        <v>0</v>
      </c>
    </row>
    <row r="48" spans="1:27">
      <c r="A48" s="23"/>
      <c r="B48" s="23"/>
      <c r="E48" s="28">
        <f>SUM(G48+M48+Q48+W48+O48+I48+K48+S48+Y48+U48)</f>
        <v>0</v>
      </c>
      <c r="F48" s="28" t="str">
        <f>IF(OR(V48="Ja",H48="Negatief",R48="Negatief"),"!","-")</f>
        <v>-</v>
      </c>
      <c r="G48" s="28">
        <f>IF(Z48="€",Achtergrondwaarden!$T$2,IF('Invoervel maatregelen'!Z48="€€",Achtergrondwaarden!$T$3,IF('Invoervel maatregelen'!Z48="€€€",Achtergrondwaarden!$T$4,)))</f>
        <v>0</v>
      </c>
      <c r="I48" s="28">
        <f>IF(H48="Negatief",Achtergrondwaarden!$B$2,IF('Invoervel maatregelen'!H48="Positief",Achtergrondwaarden!$B$3,))</f>
        <v>0</v>
      </c>
      <c r="K48" s="29">
        <f>IF(J48="Ja",Achtergrondwaarden!$D$2,IF('Invoervel maatregelen'!J48="Nee",Achtergrondwaarden!$D$3,))</f>
        <v>0</v>
      </c>
      <c r="L48" s="37"/>
      <c r="M48" s="28">
        <f>IF(L48="Structureel",Achtergrondwaarden!$F$2,IF('Invoervel maatregelen'!L48="Tijdelijk",Achtergrondwaarden!$F$3,))</f>
        <v>0</v>
      </c>
      <c r="O48" s="28">
        <f>IF(N48="Verblijven",Achtergrondwaarden!$H$2,IF('Invoervel maatregelen'!N48="Verplaatsen",Achtergrondwaarden!$H$3,))</f>
        <v>0</v>
      </c>
      <c r="Q48" s="28">
        <f>IF(P48="Faciliteren",Achtergrondwaarden!$J$2,IF('Invoervel maatregelen'!P48="Reguleren",Achtergrondwaarden!$J$3,))</f>
        <v>0</v>
      </c>
      <c r="S48" s="28">
        <f>IF(R48="Negatief",Achtergrondwaarden!$L$2,IF('Invoervel maatregelen'!R48="Positief",Achtergrondwaarden!$L$3,))</f>
        <v>0</v>
      </c>
      <c r="U48" s="28">
        <f>IF(T48="Negatief",Achtergrondwaarden!$N$2,IF('Invoervel maatregelen'!T48="Positief",Achtergrondwaarden!$N$3,))</f>
        <v>0</v>
      </c>
      <c r="W48" s="28">
        <f>IF(V48="JA",Achtergrondwaarden!$P$2,IF('Invoervel maatregelen'!V48="Nee",Achtergrondwaarden!$P$3,))</f>
        <v>0</v>
      </c>
      <c r="Y48" s="28">
        <f>IF(X48="Korte termijn",Achtergrondwaarden!$R$2,IF('Invoervel maatregelen'!X48="Middenlange termijn",Achtergrondwaarden!$R$3,IF('Invoervel maatregelen'!X48="Lange termijn",Achtergrondwaarden!$R$4,)))</f>
        <v>0</v>
      </c>
      <c r="AA48" s="29">
        <f>IF(Z48="€",Achtergrondwaarden!$R$2,IF('Invoervel maatregelen'!Z48="€€",Achtergrondwaarden!$R$3,IF('Invoervel maatregelen'!Z48="€€€",Achtergrondwaarden!$R$4,)))</f>
        <v>0</v>
      </c>
    </row>
    <row r="49" spans="1:27">
      <c r="A49" s="23"/>
      <c r="B49" s="23"/>
      <c r="E49" s="28">
        <f>SUM(G49+M49+Q49+W49+O49+I49+K49+S49+Y49+U49)</f>
        <v>0</v>
      </c>
      <c r="F49" s="28" t="str">
        <f>IF(OR(V49="Ja",H49="Negatief",R49="Negatief"),"!","-")</f>
        <v>-</v>
      </c>
      <c r="G49" s="28">
        <f>IF(Z49="€",Achtergrondwaarden!$T$2,IF('Invoervel maatregelen'!Z49="€€",Achtergrondwaarden!$T$3,IF('Invoervel maatregelen'!Z49="€€€",Achtergrondwaarden!$T$4,)))</f>
        <v>0</v>
      </c>
      <c r="I49" s="28">
        <f>IF(H49="Negatief",Achtergrondwaarden!$B$2,IF('Invoervel maatregelen'!H49="Positief",Achtergrondwaarden!$B$3,))</f>
        <v>0</v>
      </c>
      <c r="K49" s="29">
        <f>IF(J49="Ja",Achtergrondwaarden!$D$2,IF('Invoervel maatregelen'!J49="Nee",Achtergrondwaarden!$D$3,))</f>
        <v>0</v>
      </c>
      <c r="L49" s="37"/>
      <c r="M49" s="28">
        <f>IF(L49="Structureel",Achtergrondwaarden!$F$2,IF('Invoervel maatregelen'!L49="Tijdelijk",Achtergrondwaarden!$F$3,))</f>
        <v>0</v>
      </c>
      <c r="O49" s="28">
        <f>IF(N49="Verblijven",Achtergrondwaarden!$H$2,IF('Invoervel maatregelen'!N49="Verplaatsen",Achtergrondwaarden!$H$3,))</f>
        <v>0</v>
      </c>
      <c r="Q49" s="28">
        <f>IF(P49="Faciliteren",Achtergrondwaarden!$J$2,IF('Invoervel maatregelen'!P49="Reguleren",Achtergrondwaarden!$J$3,))</f>
        <v>0</v>
      </c>
      <c r="S49" s="28">
        <f>IF(R49="Negatief",Achtergrondwaarden!$L$2,IF('Invoervel maatregelen'!R49="Positief",Achtergrondwaarden!$L$3,))</f>
        <v>0</v>
      </c>
      <c r="U49" s="28">
        <f>IF(T49="Negatief",Achtergrondwaarden!$N$2,IF('Invoervel maatregelen'!T49="Positief",Achtergrondwaarden!$N$3,))</f>
        <v>0</v>
      </c>
      <c r="W49" s="28">
        <f>IF(V49="JA",Achtergrondwaarden!$P$2,IF('Invoervel maatregelen'!V49="Nee",Achtergrondwaarden!$P$3,))</f>
        <v>0</v>
      </c>
      <c r="Y49" s="28">
        <f>IF(X49="Korte termijn",Achtergrondwaarden!$R$2,IF('Invoervel maatregelen'!X49="Middenlange termijn",Achtergrondwaarden!$R$3,IF('Invoervel maatregelen'!X49="Lange termijn",Achtergrondwaarden!$R$4,)))</f>
        <v>0</v>
      </c>
      <c r="AA49" s="29">
        <f>IF(Z49="€",Achtergrondwaarden!$R$2,IF('Invoervel maatregelen'!Z49="€€",Achtergrondwaarden!$R$3,IF('Invoervel maatregelen'!Z49="€€€",Achtergrondwaarden!$R$4,)))</f>
        <v>0</v>
      </c>
    </row>
    <row r="50" spans="1:27">
      <c r="A50" s="23"/>
      <c r="B50" s="23"/>
      <c r="E50" s="28">
        <f>SUM(G50+M50+Q50+W50+O50+I50+K50+S50+Y50+U50)</f>
        <v>0</v>
      </c>
      <c r="F50" s="28" t="str">
        <f>IF(OR(V50="Ja",H50="Negatief",R50="Negatief"),"!","-")</f>
        <v>-</v>
      </c>
      <c r="G50" s="28">
        <f>IF(Z50="€",Achtergrondwaarden!$T$2,IF('Invoervel maatregelen'!Z50="€€",Achtergrondwaarden!$T$3,IF('Invoervel maatregelen'!Z50="€€€",Achtergrondwaarden!$T$4,)))</f>
        <v>0</v>
      </c>
      <c r="I50" s="28">
        <f>IF(H50="Negatief",Achtergrondwaarden!$B$2,IF('Invoervel maatregelen'!H50="Positief",Achtergrondwaarden!$B$3,))</f>
        <v>0</v>
      </c>
      <c r="K50" s="29">
        <f>IF(J50="Ja",Achtergrondwaarden!$D$2,IF('Invoervel maatregelen'!J50="Nee",Achtergrondwaarden!$D$3,))</f>
        <v>0</v>
      </c>
      <c r="L50" s="37"/>
      <c r="M50" s="28">
        <f>IF(L50="Structureel",Achtergrondwaarden!$F$2,IF('Invoervel maatregelen'!L50="Tijdelijk",Achtergrondwaarden!$F$3,))</f>
        <v>0</v>
      </c>
      <c r="O50" s="28">
        <f>IF(N50="Verblijven",Achtergrondwaarden!$H$2,IF('Invoervel maatregelen'!N50="Verplaatsen",Achtergrondwaarden!$H$3,))</f>
        <v>0</v>
      </c>
      <c r="Q50" s="28">
        <f>IF(P50="Faciliteren",Achtergrondwaarden!$J$2,IF('Invoervel maatregelen'!P50="Reguleren",Achtergrondwaarden!$J$3,))</f>
        <v>0</v>
      </c>
      <c r="S50" s="28">
        <f>IF(R50="Negatief",Achtergrondwaarden!$L$2,IF('Invoervel maatregelen'!R50="Positief",Achtergrondwaarden!$L$3,))</f>
        <v>0</v>
      </c>
      <c r="U50" s="28">
        <f>IF(T50="Negatief",Achtergrondwaarden!$N$2,IF('Invoervel maatregelen'!T50="Positief",Achtergrondwaarden!$N$3,))</f>
        <v>0</v>
      </c>
      <c r="W50" s="28">
        <f>IF(V50="JA",Achtergrondwaarden!$P$2,IF('Invoervel maatregelen'!V50="Nee",Achtergrondwaarden!$P$3,))</f>
        <v>0</v>
      </c>
      <c r="Y50" s="28">
        <f>IF(X50="Korte termijn",Achtergrondwaarden!$R$2,IF('Invoervel maatregelen'!X50="Middenlange termijn",Achtergrondwaarden!$R$3,IF('Invoervel maatregelen'!X50="Lange termijn",Achtergrondwaarden!$R$4,)))</f>
        <v>0</v>
      </c>
      <c r="AA50" s="29">
        <f>IF(Z50="€",Achtergrondwaarden!$R$2,IF('Invoervel maatregelen'!Z50="€€",Achtergrondwaarden!$R$3,IF('Invoervel maatregelen'!Z50="€€€",Achtergrondwaarden!$R$4,)))</f>
        <v>0</v>
      </c>
    </row>
    <row r="51" spans="1:27">
      <c r="A51" s="23"/>
      <c r="B51" s="23"/>
      <c r="E51" s="28">
        <f>SUM(G51+M51+Q51+W51+O51+I51+K51+S51+Y51+U51)</f>
        <v>0</v>
      </c>
      <c r="F51" s="28" t="str">
        <f>IF(OR(V51="Ja",H51="Negatief",R51="Negatief"),"!","-")</f>
        <v>-</v>
      </c>
      <c r="G51" s="28">
        <f>IF(Z51="€",Achtergrondwaarden!$T$2,IF('Invoervel maatregelen'!Z51="€€",Achtergrondwaarden!$T$3,IF('Invoervel maatregelen'!Z51="€€€",Achtergrondwaarden!$T$4,)))</f>
        <v>0</v>
      </c>
      <c r="I51" s="28">
        <f>IF(H51="Negatief",Achtergrondwaarden!$B$2,IF('Invoervel maatregelen'!H51="Positief",Achtergrondwaarden!$B$3,))</f>
        <v>0</v>
      </c>
      <c r="K51" s="29">
        <f>IF(J51="Ja",Achtergrondwaarden!$D$2,IF('Invoervel maatregelen'!J51="Nee",Achtergrondwaarden!$D$3,))</f>
        <v>0</v>
      </c>
      <c r="L51" s="37"/>
      <c r="M51" s="28">
        <f>IF(L51="Structureel",Achtergrondwaarden!$F$2,IF('Invoervel maatregelen'!L51="Tijdelijk",Achtergrondwaarden!$F$3,))</f>
        <v>0</v>
      </c>
      <c r="O51" s="28">
        <f>IF(N51="Verblijven",Achtergrondwaarden!$H$2,IF('Invoervel maatregelen'!N51="Verplaatsen",Achtergrondwaarden!$H$3,))</f>
        <v>0</v>
      </c>
      <c r="Q51" s="28">
        <f>IF(P51="Faciliteren",Achtergrondwaarden!$J$2,IF('Invoervel maatregelen'!P51="Reguleren",Achtergrondwaarden!$J$3,))</f>
        <v>0</v>
      </c>
      <c r="S51" s="28">
        <f>IF(R51="Negatief",Achtergrondwaarden!$L$2,IF('Invoervel maatregelen'!R51="Positief",Achtergrondwaarden!$L$3,))</f>
        <v>0</v>
      </c>
      <c r="U51" s="28">
        <f>IF(T51="Negatief",Achtergrondwaarden!$N$2,IF('Invoervel maatregelen'!T51="Positief",Achtergrondwaarden!$N$3,))</f>
        <v>0</v>
      </c>
      <c r="W51" s="28">
        <f>IF(V51="JA",Achtergrondwaarden!$P$2,IF('Invoervel maatregelen'!V51="Nee",Achtergrondwaarden!$P$3,))</f>
        <v>0</v>
      </c>
      <c r="Y51" s="28">
        <f>IF(X51="Korte termijn",Achtergrondwaarden!$R$2,IF('Invoervel maatregelen'!X51="Middenlange termijn",Achtergrondwaarden!$R$3,IF('Invoervel maatregelen'!X51="Lange termijn",Achtergrondwaarden!$R$4,)))</f>
        <v>0</v>
      </c>
      <c r="AA51" s="29">
        <f>IF(Z51="€",Achtergrondwaarden!$R$2,IF('Invoervel maatregelen'!Z51="€€",Achtergrondwaarden!$R$3,IF('Invoervel maatregelen'!Z51="€€€",Achtergrondwaarden!$R$4,)))</f>
        <v>0</v>
      </c>
    </row>
    <row r="52" spans="1:27">
      <c r="A52" s="23"/>
      <c r="B52" s="23"/>
      <c r="E52" s="28">
        <f>SUM(G52+M52+Q52+W52+O52+I52+K52+S52+Y52+U52)</f>
        <v>0</v>
      </c>
      <c r="F52" s="28" t="str">
        <f>IF(OR(V52="Ja",H52="Negatief",R52="Negatief"),"!","-")</f>
        <v>-</v>
      </c>
      <c r="G52" s="28">
        <f>IF(Z52="€",Achtergrondwaarden!$T$2,IF('Invoervel maatregelen'!Z52="€€",Achtergrondwaarden!$T$3,IF('Invoervel maatregelen'!Z52="€€€",Achtergrondwaarden!$T$4,)))</f>
        <v>0</v>
      </c>
      <c r="I52" s="28">
        <f>IF(H52="Negatief",Achtergrondwaarden!$B$2,IF('Invoervel maatregelen'!H52="Positief",Achtergrondwaarden!$B$3,))</f>
        <v>0</v>
      </c>
      <c r="K52" s="29">
        <f>IF(J52="Ja",Achtergrondwaarden!$D$2,IF('Invoervel maatregelen'!J52="Nee",Achtergrondwaarden!$D$3,))</f>
        <v>0</v>
      </c>
      <c r="L52" s="37"/>
      <c r="M52" s="28">
        <f>IF(L52="Structureel",Achtergrondwaarden!$F$2,IF('Invoervel maatregelen'!L52="Tijdelijk",Achtergrondwaarden!$F$3,))</f>
        <v>0</v>
      </c>
      <c r="O52" s="28">
        <f>IF(N52="Verblijven",Achtergrondwaarden!$H$2,IF('Invoervel maatregelen'!N52="Verplaatsen",Achtergrondwaarden!$H$3,))</f>
        <v>0</v>
      </c>
      <c r="Q52" s="28">
        <f>IF(P52="Faciliteren",Achtergrondwaarden!$J$2,IF('Invoervel maatregelen'!P52="Reguleren",Achtergrondwaarden!$J$3,))</f>
        <v>0</v>
      </c>
      <c r="S52" s="28">
        <f>IF(R52="Negatief",Achtergrondwaarden!$L$2,IF('Invoervel maatregelen'!R52="Positief",Achtergrondwaarden!$L$3,))</f>
        <v>0</v>
      </c>
      <c r="U52" s="28">
        <f>IF(T52="Negatief",Achtergrondwaarden!$N$2,IF('Invoervel maatregelen'!T52="Positief",Achtergrondwaarden!$N$3,))</f>
        <v>0</v>
      </c>
      <c r="W52" s="28">
        <f>IF(V52="JA",Achtergrondwaarden!$P$2,IF('Invoervel maatregelen'!V52="Nee",Achtergrondwaarden!$P$3,))</f>
        <v>0</v>
      </c>
      <c r="Y52" s="28">
        <f>IF(X52="Korte termijn",Achtergrondwaarden!$R$2,IF('Invoervel maatregelen'!X52="Middenlange termijn",Achtergrondwaarden!$R$3,IF('Invoervel maatregelen'!X52="Lange termijn",Achtergrondwaarden!$R$4,)))</f>
        <v>0</v>
      </c>
      <c r="AA52" s="29">
        <f>IF(Z52="€",Achtergrondwaarden!$R$2,IF('Invoervel maatregelen'!Z52="€€",Achtergrondwaarden!$R$3,IF('Invoervel maatregelen'!Z52="€€€",Achtergrondwaarden!$R$4,)))</f>
        <v>0</v>
      </c>
    </row>
    <row r="53" spans="1:27">
      <c r="A53" s="23"/>
      <c r="B53" s="23"/>
      <c r="E53" s="28">
        <f>SUM(G53+M53+Q53+W53+O53+I53+K53+S53+Y53+U53)</f>
        <v>0</v>
      </c>
      <c r="F53" s="28" t="str">
        <f>IF(OR(V53="Ja",H53="Negatief",R53="Negatief"),"!","-")</f>
        <v>-</v>
      </c>
      <c r="G53" s="28">
        <f>IF(Z53="€",Achtergrondwaarden!$T$2,IF('Invoervel maatregelen'!Z53="€€",Achtergrondwaarden!$T$3,IF('Invoervel maatregelen'!Z53="€€€",Achtergrondwaarden!$T$4,)))</f>
        <v>0</v>
      </c>
      <c r="I53" s="28">
        <f>IF(H53="Negatief",Achtergrondwaarden!$B$2,IF('Invoervel maatregelen'!H53="Positief",Achtergrondwaarden!$B$3,))</f>
        <v>0</v>
      </c>
      <c r="K53" s="29">
        <f>IF(J53="Ja",Achtergrondwaarden!$D$2,IF('Invoervel maatregelen'!J53="Nee",Achtergrondwaarden!$D$3,))</f>
        <v>0</v>
      </c>
      <c r="L53" s="37"/>
      <c r="M53" s="28">
        <f>IF(L53="Structureel",Achtergrondwaarden!$F$2,IF('Invoervel maatregelen'!L53="Tijdelijk",Achtergrondwaarden!$F$3,))</f>
        <v>0</v>
      </c>
      <c r="O53" s="28">
        <f>IF(N53="Verblijven",Achtergrondwaarden!$H$2,IF('Invoervel maatregelen'!N53="Verplaatsen",Achtergrondwaarden!$H$3,))</f>
        <v>0</v>
      </c>
      <c r="Q53" s="28">
        <f>IF(P53="Faciliteren",Achtergrondwaarden!$J$2,IF('Invoervel maatregelen'!P53="Reguleren",Achtergrondwaarden!$J$3,))</f>
        <v>0</v>
      </c>
      <c r="S53" s="28">
        <f>IF(R53="Negatief",Achtergrondwaarden!$L$2,IF('Invoervel maatregelen'!R53="Positief",Achtergrondwaarden!$L$3,))</f>
        <v>0</v>
      </c>
      <c r="U53" s="28">
        <f>IF(T53="Negatief",Achtergrondwaarden!$N$2,IF('Invoervel maatregelen'!T53="Positief",Achtergrondwaarden!$N$3,))</f>
        <v>0</v>
      </c>
      <c r="W53" s="28">
        <f>IF(V53="JA",Achtergrondwaarden!$P$2,IF('Invoervel maatregelen'!V53="Nee",Achtergrondwaarden!$P$3,))</f>
        <v>0</v>
      </c>
      <c r="Y53" s="28">
        <f>IF(X53="Korte termijn",Achtergrondwaarden!$R$2,IF('Invoervel maatregelen'!X53="Middenlange termijn",Achtergrondwaarden!$R$3,IF('Invoervel maatregelen'!X53="Lange termijn",Achtergrondwaarden!$R$4,)))</f>
        <v>0</v>
      </c>
      <c r="AA53" s="29">
        <f>IF(Z53="€",Achtergrondwaarden!$R$2,IF('Invoervel maatregelen'!Z53="€€",Achtergrondwaarden!$R$3,IF('Invoervel maatregelen'!Z53="€€€",Achtergrondwaarden!$R$4,)))</f>
        <v>0</v>
      </c>
    </row>
    <row r="54" spans="1:27">
      <c r="A54" s="23"/>
      <c r="B54" s="23"/>
      <c r="E54" s="28">
        <f>SUM(G54+M54+Q54+W54+O54+I54+K54+S54+Y54+U54)</f>
        <v>0</v>
      </c>
      <c r="F54" s="28" t="str">
        <f>IF(OR(V54="Ja",H54="Negatief",R54="Negatief"),"!","-")</f>
        <v>-</v>
      </c>
      <c r="G54" s="28">
        <f>IF(Z54="€",Achtergrondwaarden!$T$2,IF('Invoervel maatregelen'!Z54="€€",Achtergrondwaarden!$T$3,IF('Invoervel maatregelen'!Z54="€€€",Achtergrondwaarden!$T$4,)))</f>
        <v>0</v>
      </c>
      <c r="I54" s="28">
        <f>IF(H54="Negatief",Achtergrondwaarden!$B$2,IF('Invoervel maatregelen'!H54="Positief",Achtergrondwaarden!$B$3,))</f>
        <v>0</v>
      </c>
      <c r="K54" s="29">
        <f>IF(J54="Ja",Achtergrondwaarden!$D$2,IF('Invoervel maatregelen'!J54="Nee",Achtergrondwaarden!$D$3,))</f>
        <v>0</v>
      </c>
      <c r="L54" s="37"/>
      <c r="M54" s="28">
        <f>IF(L54="Structureel",Achtergrondwaarden!$F$2,IF('Invoervel maatregelen'!L54="Tijdelijk",Achtergrondwaarden!$F$3,))</f>
        <v>0</v>
      </c>
      <c r="O54" s="28">
        <f>IF(N54="Verblijven",Achtergrondwaarden!$H$2,IF('Invoervel maatregelen'!N54="Verplaatsen",Achtergrondwaarden!$H$3,))</f>
        <v>0</v>
      </c>
      <c r="Q54" s="28">
        <f>IF(P54="Faciliteren",Achtergrondwaarden!$J$2,IF('Invoervel maatregelen'!P54="Reguleren",Achtergrondwaarden!$J$3,))</f>
        <v>0</v>
      </c>
      <c r="S54" s="28">
        <f>IF(R54="Negatief",Achtergrondwaarden!$L$2,IF('Invoervel maatregelen'!R54="Positief",Achtergrondwaarden!$L$3,))</f>
        <v>0</v>
      </c>
      <c r="U54" s="28">
        <f>IF(T54="Negatief",Achtergrondwaarden!$N$2,IF('Invoervel maatregelen'!T54="Positief",Achtergrondwaarden!$N$3,))</f>
        <v>0</v>
      </c>
      <c r="W54" s="28">
        <f>IF(V54="JA",Achtergrondwaarden!$P$2,IF('Invoervel maatregelen'!V54="Nee",Achtergrondwaarden!$P$3,))</f>
        <v>0</v>
      </c>
      <c r="Y54" s="28">
        <f>IF(X54="Korte termijn",Achtergrondwaarden!$R$2,IF('Invoervel maatregelen'!X54="Middenlange termijn",Achtergrondwaarden!$R$3,IF('Invoervel maatregelen'!X54="Lange termijn",Achtergrondwaarden!$R$4,)))</f>
        <v>0</v>
      </c>
      <c r="AA54" s="29">
        <f>IF(Z54="€",Achtergrondwaarden!$R$2,IF('Invoervel maatregelen'!Z54="€€",Achtergrondwaarden!$R$3,IF('Invoervel maatregelen'!Z54="€€€",Achtergrondwaarden!$R$4,)))</f>
        <v>0</v>
      </c>
    </row>
    <row r="55" spans="1:27">
      <c r="A55" s="23"/>
      <c r="B55" s="23"/>
      <c r="E55" s="28">
        <f>SUM(G55+M55+Q55+W55+O55+I55+K55+S55+Y55+U55)</f>
        <v>0</v>
      </c>
      <c r="F55" s="28" t="str">
        <f>IF(OR(V55="Ja",H55="Negatief",R55="Negatief"),"!","-")</f>
        <v>-</v>
      </c>
      <c r="G55" s="28">
        <f>IF(Z55="€",Achtergrondwaarden!$T$2,IF('Invoervel maatregelen'!Z55="€€",Achtergrondwaarden!$T$3,IF('Invoervel maatregelen'!Z55="€€€",Achtergrondwaarden!$T$4,)))</f>
        <v>0</v>
      </c>
      <c r="I55" s="28">
        <f>IF(H55="Negatief",Achtergrondwaarden!$B$2,IF('Invoervel maatregelen'!H55="Positief",Achtergrondwaarden!$B$3,))</f>
        <v>0</v>
      </c>
      <c r="K55" s="29">
        <f>IF(J55="Ja",Achtergrondwaarden!$D$2,IF('Invoervel maatregelen'!J55="Nee",Achtergrondwaarden!$D$3,))</f>
        <v>0</v>
      </c>
      <c r="L55" s="37"/>
      <c r="M55" s="28">
        <f>IF(L55="Structureel",Achtergrondwaarden!$F$2,IF('Invoervel maatregelen'!L55="Tijdelijk",Achtergrondwaarden!$F$3,))</f>
        <v>0</v>
      </c>
      <c r="O55" s="28">
        <f>IF(N55="Verblijven",Achtergrondwaarden!$H$2,IF('Invoervel maatregelen'!N55="Verplaatsen",Achtergrondwaarden!$H$3,))</f>
        <v>0</v>
      </c>
      <c r="Q55" s="28">
        <f>IF(P55="Faciliteren",Achtergrondwaarden!$J$2,IF('Invoervel maatregelen'!P55="Reguleren",Achtergrondwaarden!$J$3,))</f>
        <v>0</v>
      </c>
      <c r="S55" s="28">
        <f>IF(R55="Negatief",Achtergrondwaarden!$L$2,IF('Invoervel maatregelen'!R55="Positief",Achtergrondwaarden!$L$3,))</f>
        <v>0</v>
      </c>
      <c r="U55" s="28">
        <f>IF(T55="Negatief",Achtergrondwaarden!$N$2,IF('Invoervel maatregelen'!T55="Positief",Achtergrondwaarden!$N$3,))</f>
        <v>0</v>
      </c>
      <c r="W55" s="28">
        <f>IF(V55="JA",Achtergrondwaarden!$P$2,IF('Invoervel maatregelen'!V55="Nee",Achtergrondwaarden!$P$3,))</f>
        <v>0</v>
      </c>
      <c r="Y55" s="28">
        <f>IF(X55="Korte termijn",Achtergrondwaarden!$R$2,IF('Invoervel maatregelen'!X55="Middenlange termijn",Achtergrondwaarden!$R$3,IF('Invoervel maatregelen'!X55="Lange termijn",Achtergrondwaarden!$R$4,)))</f>
        <v>0</v>
      </c>
      <c r="AA55" s="29">
        <f>IF(Z55="€",Achtergrondwaarden!$R$2,IF('Invoervel maatregelen'!Z55="€€",Achtergrondwaarden!$R$3,IF('Invoervel maatregelen'!Z55="€€€",Achtergrondwaarden!$R$4,)))</f>
        <v>0</v>
      </c>
    </row>
    <row r="56" spans="1:27">
      <c r="A56" s="23"/>
      <c r="B56" s="23"/>
      <c r="E56" s="28">
        <f>SUM(G56+M56+Q56+W56+O56+I56+K56+S56+Y56+U56)</f>
        <v>0</v>
      </c>
      <c r="F56" s="28" t="str">
        <f>IF(OR(V56="Ja",H56="Negatief",R56="Negatief"),"!","-")</f>
        <v>-</v>
      </c>
      <c r="G56" s="28">
        <f>IF(Z56="€",Achtergrondwaarden!$T$2,IF('Invoervel maatregelen'!Z56="€€",Achtergrondwaarden!$T$3,IF('Invoervel maatregelen'!Z56="€€€",Achtergrondwaarden!$T$4,)))</f>
        <v>0</v>
      </c>
      <c r="I56" s="28">
        <f>IF(H56="Negatief",Achtergrondwaarden!$B$2,IF('Invoervel maatregelen'!H56="Positief",Achtergrondwaarden!$B$3,))</f>
        <v>0</v>
      </c>
      <c r="K56" s="29">
        <f>IF(J56="Ja",Achtergrondwaarden!$D$2,IF('Invoervel maatregelen'!J56="Nee",Achtergrondwaarden!$D$3,))</f>
        <v>0</v>
      </c>
      <c r="L56" s="37"/>
      <c r="M56" s="28">
        <f>IF(L56="Structureel",Achtergrondwaarden!$F$2,IF('Invoervel maatregelen'!L56="Tijdelijk",Achtergrondwaarden!$F$3,))</f>
        <v>0</v>
      </c>
      <c r="O56" s="28">
        <f>IF(N56="Verblijven",Achtergrondwaarden!$H$2,IF('Invoervel maatregelen'!N56="Verplaatsen",Achtergrondwaarden!$H$3,))</f>
        <v>0</v>
      </c>
      <c r="Q56" s="28">
        <f>IF(P56="Faciliteren",Achtergrondwaarden!$J$2,IF('Invoervel maatregelen'!P56="Reguleren",Achtergrondwaarden!$J$3,))</f>
        <v>0</v>
      </c>
      <c r="S56" s="28">
        <f>IF(R56="Negatief",Achtergrondwaarden!$L$2,IF('Invoervel maatregelen'!R56="Positief",Achtergrondwaarden!$L$3,))</f>
        <v>0</v>
      </c>
      <c r="U56" s="28">
        <f>IF(T56="Negatief",Achtergrondwaarden!$N$2,IF('Invoervel maatregelen'!T56="Positief",Achtergrondwaarden!$N$3,))</f>
        <v>0</v>
      </c>
      <c r="W56" s="28">
        <f>IF(V56="JA",Achtergrondwaarden!$P$2,IF('Invoervel maatregelen'!V56="Nee",Achtergrondwaarden!$P$3,))</f>
        <v>0</v>
      </c>
      <c r="Y56" s="28">
        <f>IF(X56="Korte termijn",Achtergrondwaarden!$R$2,IF('Invoervel maatregelen'!X56="Middenlange termijn",Achtergrondwaarden!$R$3,IF('Invoervel maatregelen'!X56="Lange termijn",Achtergrondwaarden!$R$4,)))</f>
        <v>0</v>
      </c>
      <c r="AA56" s="29">
        <f>IF(Z56="€",Achtergrondwaarden!$R$2,IF('Invoervel maatregelen'!Z56="€€",Achtergrondwaarden!$R$3,IF('Invoervel maatregelen'!Z56="€€€",Achtergrondwaarden!$R$4,)))</f>
        <v>0</v>
      </c>
    </row>
    <row r="57" spans="1:27">
      <c r="A57" s="23"/>
      <c r="B57" s="23"/>
      <c r="E57" s="28">
        <f>SUM(G57+M57+Q57+W57+O57+I57+K57+S57+Y57+U57)</f>
        <v>0</v>
      </c>
      <c r="F57" s="28" t="str">
        <f>IF(OR(V57="Ja",H57="Negatief",R57="Negatief"),"!","-")</f>
        <v>-</v>
      </c>
      <c r="G57" s="28">
        <f>IF(Z57="€",Achtergrondwaarden!$T$2,IF('Invoervel maatregelen'!Z57="€€",Achtergrondwaarden!$T$3,IF('Invoervel maatregelen'!Z57="€€€",Achtergrondwaarden!$T$4,)))</f>
        <v>0</v>
      </c>
      <c r="I57" s="28">
        <f>IF(H57="Negatief",Achtergrondwaarden!$B$2,IF('Invoervel maatregelen'!H57="Positief",Achtergrondwaarden!$B$3,))</f>
        <v>0</v>
      </c>
      <c r="K57" s="29">
        <f>IF(J57="Ja",Achtergrondwaarden!$D$2,IF('Invoervel maatregelen'!J57="Nee",Achtergrondwaarden!$D$3,))</f>
        <v>0</v>
      </c>
      <c r="L57" s="37"/>
      <c r="M57" s="28">
        <f>IF(L57="Structureel",Achtergrondwaarden!$F$2,IF('Invoervel maatregelen'!L57="Tijdelijk",Achtergrondwaarden!$F$3,))</f>
        <v>0</v>
      </c>
      <c r="O57" s="28">
        <f>IF(N57="Verblijven",Achtergrondwaarden!$H$2,IF('Invoervel maatregelen'!N57="Verplaatsen",Achtergrondwaarden!$H$3,))</f>
        <v>0</v>
      </c>
      <c r="Q57" s="28">
        <f>IF(P57="Faciliteren",Achtergrondwaarden!$J$2,IF('Invoervel maatregelen'!P57="Reguleren",Achtergrondwaarden!$J$3,))</f>
        <v>0</v>
      </c>
      <c r="S57" s="28">
        <f>IF(R57="Negatief",Achtergrondwaarden!$L$2,IF('Invoervel maatregelen'!R57="Positief",Achtergrondwaarden!$L$3,))</f>
        <v>0</v>
      </c>
      <c r="U57" s="28">
        <f>IF(T57="Negatief",Achtergrondwaarden!$N$2,IF('Invoervel maatregelen'!T57="Positief",Achtergrondwaarden!$N$3,))</f>
        <v>0</v>
      </c>
      <c r="W57" s="28">
        <f>IF(V57="JA",Achtergrondwaarden!$P$2,IF('Invoervel maatregelen'!V57="Nee",Achtergrondwaarden!$P$3,))</f>
        <v>0</v>
      </c>
      <c r="Y57" s="28">
        <f>IF(X57="Korte termijn",Achtergrondwaarden!$R$2,IF('Invoervel maatregelen'!X57="Middenlange termijn",Achtergrondwaarden!$R$3,IF('Invoervel maatregelen'!X57="Lange termijn",Achtergrondwaarden!$R$4,)))</f>
        <v>0</v>
      </c>
      <c r="AA57" s="29">
        <f>IF(Z57="€",Achtergrondwaarden!$R$2,IF('Invoervel maatregelen'!Z57="€€",Achtergrondwaarden!$R$3,IF('Invoervel maatregelen'!Z57="€€€",Achtergrondwaarden!$R$4,)))</f>
        <v>0</v>
      </c>
    </row>
    <row r="58" spans="1:27">
      <c r="A58" s="23"/>
      <c r="B58" s="23"/>
      <c r="E58" s="28">
        <f>SUM(G58+M58+Q58+W58+O58+I58+K58+S58+Y58+U58)</f>
        <v>0</v>
      </c>
      <c r="F58" s="28" t="str">
        <f>IF(OR(V58="Ja",H58="Negatief",R58="Negatief"),"!","-")</f>
        <v>-</v>
      </c>
      <c r="G58" s="28">
        <f>IF(Z58="€",Achtergrondwaarden!$T$2,IF('Invoervel maatregelen'!Z58="€€",Achtergrondwaarden!$T$3,IF('Invoervel maatregelen'!Z58="€€€",Achtergrondwaarden!$T$4,)))</f>
        <v>0</v>
      </c>
      <c r="I58" s="28">
        <f>IF(H58="Negatief",Achtergrondwaarden!$B$2,IF('Invoervel maatregelen'!H58="Positief",Achtergrondwaarden!$B$3,))</f>
        <v>0</v>
      </c>
      <c r="K58" s="29">
        <f>IF(J58="Ja",Achtergrondwaarden!$D$2,IF('Invoervel maatregelen'!J58="Nee",Achtergrondwaarden!$D$3,))</f>
        <v>0</v>
      </c>
      <c r="L58" s="37"/>
      <c r="M58" s="28">
        <f>IF(L58="Structureel",Achtergrondwaarden!$F$2,IF('Invoervel maatregelen'!L58="Tijdelijk",Achtergrondwaarden!$F$3,))</f>
        <v>0</v>
      </c>
      <c r="O58" s="28">
        <f>IF(N58="Verblijven",Achtergrondwaarden!$H$2,IF('Invoervel maatregelen'!N58="Verplaatsen",Achtergrondwaarden!$H$3,))</f>
        <v>0</v>
      </c>
      <c r="Q58" s="28">
        <f>IF(P58="Faciliteren",Achtergrondwaarden!$J$2,IF('Invoervel maatregelen'!P58="Reguleren",Achtergrondwaarden!$J$3,))</f>
        <v>0</v>
      </c>
      <c r="S58" s="28">
        <f>IF(R58="Negatief",Achtergrondwaarden!$L$2,IF('Invoervel maatregelen'!R58="Positief",Achtergrondwaarden!$L$3,))</f>
        <v>0</v>
      </c>
      <c r="U58" s="28">
        <f>IF(T58="Negatief",Achtergrondwaarden!$N$2,IF('Invoervel maatregelen'!T58="Positief",Achtergrondwaarden!$N$3,))</f>
        <v>0</v>
      </c>
      <c r="W58" s="28">
        <f>IF(V58="JA",Achtergrondwaarden!$P$2,IF('Invoervel maatregelen'!V58="Nee",Achtergrondwaarden!$P$3,))</f>
        <v>0</v>
      </c>
      <c r="Y58" s="28">
        <f>IF(X58="Korte termijn",Achtergrondwaarden!$R$2,IF('Invoervel maatregelen'!X58="Middenlange termijn",Achtergrondwaarden!$R$3,IF('Invoervel maatregelen'!X58="Lange termijn",Achtergrondwaarden!$R$4,)))</f>
        <v>0</v>
      </c>
      <c r="AA58" s="29">
        <f>IF(Z58="€",Achtergrondwaarden!$R$2,IF('Invoervel maatregelen'!Z58="€€",Achtergrondwaarden!$R$3,IF('Invoervel maatregelen'!Z58="€€€",Achtergrondwaarden!$R$4,)))</f>
        <v>0</v>
      </c>
    </row>
    <row r="59" spans="1:27">
      <c r="A59" s="23"/>
      <c r="B59" s="23"/>
      <c r="E59" s="28">
        <f>SUM(G59+M59+Q59+W59+O59+I59+K59+S59+Y59+U59)</f>
        <v>0</v>
      </c>
      <c r="F59" s="28" t="str">
        <f>IF(OR(V59="Ja",H59="Negatief",R59="Negatief"),"!","-")</f>
        <v>-</v>
      </c>
      <c r="G59" s="28">
        <f>IF(Z59="€",Achtergrondwaarden!$T$2,IF('Invoervel maatregelen'!Z59="€€",Achtergrondwaarden!$T$3,IF('Invoervel maatregelen'!Z59="€€€",Achtergrondwaarden!$T$4,)))</f>
        <v>0</v>
      </c>
      <c r="I59" s="28">
        <f>IF(H59="Negatief",Achtergrondwaarden!$B$2,IF('Invoervel maatregelen'!H59="Positief",Achtergrondwaarden!$B$3,))</f>
        <v>0</v>
      </c>
      <c r="K59" s="29">
        <f>IF(J59="Ja",Achtergrondwaarden!$D$2,IF('Invoervel maatregelen'!J59="Nee",Achtergrondwaarden!$D$3,))</f>
        <v>0</v>
      </c>
      <c r="L59" s="37"/>
      <c r="M59" s="28">
        <f>IF(L59="Structureel",Achtergrondwaarden!$F$2,IF('Invoervel maatregelen'!L59="Tijdelijk",Achtergrondwaarden!$F$3,))</f>
        <v>0</v>
      </c>
      <c r="O59" s="28">
        <f>IF(N59="Verblijven",Achtergrondwaarden!$H$2,IF('Invoervel maatregelen'!N59="Verplaatsen",Achtergrondwaarden!$H$3,))</f>
        <v>0</v>
      </c>
      <c r="Q59" s="28">
        <f>IF(P59="Faciliteren",Achtergrondwaarden!$J$2,IF('Invoervel maatregelen'!P59="Reguleren",Achtergrondwaarden!$J$3,))</f>
        <v>0</v>
      </c>
      <c r="S59" s="28">
        <f>IF(R59="Negatief",Achtergrondwaarden!$L$2,IF('Invoervel maatregelen'!R59="Positief",Achtergrondwaarden!$L$3,))</f>
        <v>0</v>
      </c>
      <c r="U59" s="28">
        <f>IF(T59="Negatief",Achtergrondwaarden!$N$2,IF('Invoervel maatregelen'!T59="Positief",Achtergrondwaarden!$N$3,))</f>
        <v>0</v>
      </c>
      <c r="W59" s="28">
        <f>IF(V59="JA",Achtergrondwaarden!$P$2,IF('Invoervel maatregelen'!V59="Nee",Achtergrondwaarden!$P$3,))</f>
        <v>0</v>
      </c>
      <c r="Y59" s="28">
        <f>IF(X59="Korte termijn",Achtergrondwaarden!$R$2,IF('Invoervel maatregelen'!X59="Middenlange termijn",Achtergrondwaarden!$R$3,IF('Invoervel maatregelen'!X59="Lange termijn",Achtergrondwaarden!$R$4,)))</f>
        <v>0</v>
      </c>
      <c r="AA59" s="29">
        <f>IF(Z59="€",Achtergrondwaarden!$R$2,IF('Invoervel maatregelen'!Z59="€€",Achtergrondwaarden!$R$3,IF('Invoervel maatregelen'!Z59="€€€",Achtergrondwaarden!$R$4,)))</f>
        <v>0</v>
      </c>
    </row>
    <row r="60" spans="1:27">
      <c r="A60" s="23"/>
      <c r="B60" s="23"/>
      <c r="E60" s="28">
        <f>SUM(G60+M60+Q60+W60+O60+I60+K60+S60+Y60+U60)</f>
        <v>0</v>
      </c>
      <c r="F60" s="28" t="str">
        <f>IF(OR(V60="Ja",H60="Negatief",R60="Negatief"),"!","-")</f>
        <v>-</v>
      </c>
      <c r="G60" s="28">
        <f>IF(Z60="€",Achtergrondwaarden!$T$2,IF('Invoervel maatregelen'!Z60="€€",Achtergrondwaarden!$T$3,IF('Invoervel maatregelen'!Z60="€€€",Achtergrondwaarden!$T$4,)))</f>
        <v>0</v>
      </c>
      <c r="I60" s="28">
        <f>IF(H60="Negatief",Achtergrondwaarden!$B$2,IF('Invoervel maatregelen'!H60="Positief",Achtergrondwaarden!$B$3,))</f>
        <v>0</v>
      </c>
      <c r="K60" s="29">
        <f>IF(J60="Ja",Achtergrondwaarden!$D$2,IF('Invoervel maatregelen'!J60="Nee",Achtergrondwaarden!$D$3,))</f>
        <v>0</v>
      </c>
      <c r="L60" s="37"/>
      <c r="M60" s="28">
        <f>IF(L60="Structureel",Achtergrondwaarden!$F$2,IF('Invoervel maatregelen'!L60="Tijdelijk",Achtergrondwaarden!$F$3,))</f>
        <v>0</v>
      </c>
      <c r="O60" s="28">
        <f>IF(N60="Verblijven",Achtergrondwaarden!$H$2,IF('Invoervel maatregelen'!N60="Verplaatsen",Achtergrondwaarden!$H$3,))</f>
        <v>0</v>
      </c>
      <c r="Q60" s="28">
        <f>IF(P60="Faciliteren",Achtergrondwaarden!$J$2,IF('Invoervel maatregelen'!P60="Reguleren",Achtergrondwaarden!$J$3,))</f>
        <v>0</v>
      </c>
      <c r="S60" s="28">
        <f>IF(R60="Negatief",Achtergrondwaarden!$L$2,IF('Invoervel maatregelen'!R60="Positief",Achtergrondwaarden!$L$3,))</f>
        <v>0</v>
      </c>
      <c r="U60" s="28">
        <f>IF(T60="Negatief",Achtergrondwaarden!$N$2,IF('Invoervel maatregelen'!T60="Positief",Achtergrondwaarden!$N$3,))</f>
        <v>0</v>
      </c>
      <c r="W60" s="28">
        <f>IF(V60="JA",Achtergrondwaarden!$P$2,IF('Invoervel maatregelen'!V60="Nee",Achtergrondwaarden!$P$3,))</f>
        <v>0</v>
      </c>
      <c r="Y60" s="28">
        <f>IF(X60="Korte termijn",Achtergrondwaarden!$R$2,IF('Invoervel maatregelen'!X60="Middenlange termijn",Achtergrondwaarden!$R$3,IF('Invoervel maatregelen'!X60="Lange termijn",Achtergrondwaarden!$R$4,)))</f>
        <v>0</v>
      </c>
      <c r="AA60" s="29">
        <f>IF(Z60="€",Achtergrondwaarden!$R$2,IF('Invoervel maatregelen'!Z60="€€",Achtergrondwaarden!$R$3,IF('Invoervel maatregelen'!Z60="€€€",Achtergrondwaarden!$R$4,)))</f>
        <v>0</v>
      </c>
    </row>
    <row r="61" spans="1:27">
      <c r="A61" s="23"/>
      <c r="B61" s="23"/>
      <c r="E61" s="28">
        <f>SUM(G61+M61+Q61+W61+O61+I61+K61+S61+Y61+U61)</f>
        <v>0</v>
      </c>
      <c r="F61" s="28" t="str">
        <f>IF(OR(V61="Ja",H61="Negatief",R61="Negatief"),"!","-")</f>
        <v>-</v>
      </c>
      <c r="G61" s="28">
        <f>IF(Z61="€",Achtergrondwaarden!$T$2,IF('Invoervel maatregelen'!Z61="€€",Achtergrondwaarden!$T$3,IF('Invoervel maatregelen'!Z61="€€€",Achtergrondwaarden!$T$4,)))</f>
        <v>0</v>
      </c>
      <c r="I61" s="28">
        <f>IF(H61="Negatief",Achtergrondwaarden!$B$2,IF('Invoervel maatregelen'!H61="Positief",Achtergrondwaarden!$B$3,))</f>
        <v>0</v>
      </c>
      <c r="K61" s="29">
        <f>IF(J61="Ja",Achtergrondwaarden!$D$2,IF('Invoervel maatregelen'!J61="Nee",Achtergrondwaarden!$D$3,))</f>
        <v>0</v>
      </c>
      <c r="L61" s="37"/>
      <c r="M61" s="28">
        <f>IF(L61="Structureel",Achtergrondwaarden!$F$2,IF('Invoervel maatregelen'!L61="Tijdelijk",Achtergrondwaarden!$F$3,))</f>
        <v>0</v>
      </c>
      <c r="O61" s="28">
        <f>IF(N61="Verblijven",Achtergrondwaarden!$H$2,IF('Invoervel maatregelen'!N61="Verplaatsen",Achtergrondwaarden!$H$3,))</f>
        <v>0</v>
      </c>
      <c r="Q61" s="28">
        <f>IF(P61="Faciliteren",Achtergrondwaarden!$J$2,IF('Invoervel maatregelen'!P61="Reguleren",Achtergrondwaarden!$J$3,))</f>
        <v>0</v>
      </c>
      <c r="S61" s="28">
        <f>IF(R61="Negatief",Achtergrondwaarden!$L$2,IF('Invoervel maatregelen'!R61="Positief",Achtergrondwaarden!$L$3,))</f>
        <v>0</v>
      </c>
      <c r="U61" s="28">
        <f>IF(T61="Negatief",Achtergrondwaarden!$N$2,IF('Invoervel maatregelen'!T61="Positief",Achtergrondwaarden!$N$3,))</f>
        <v>0</v>
      </c>
      <c r="W61" s="28">
        <f>IF(V61="JA",Achtergrondwaarden!$P$2,IF('Invoervel maatregelen'!V61="Nee",Achtergrondwaarden!$P$3,))</f>
        <v>0</v>
      </c>
      <c r="Y61" s="28">
        <f>IF(X61="Korte termijn",Achtergrondwaarden!$R$2,IF('Invoervel maatregelen'!X61="Middenlange termijn",Achtergrondwaarden!$R$3,IF('Invoervel maatregelen'!X61="Lange termijn",Achtergrondwaarden!$R$4,)))</f>
        <v>0</v>
      </c>
      <c r="AA61" s="29">
        <f>IF(Z61="€",Achtergrondwaarden!$R$2,IF('Invoervel maatregelen'!Z61="€€",Achtergrondwaarden!$R$3,IF('Invoervel maatregelen'!Z61="€€€",Achtergrondwaarden!$R$4,)))</f>
        <v>0</v>
      </c>
    </row>
    <row r="62" spans="1:27">
      <c r="A62" s="23"/>
      <c r="B62" s="23"/>
      <c r="E62" s="28">
        <f>SUM(G62+M62+Q62+W62+O62+I62+K62+S62+Y62+U62)</f>
        <v>0</v>
      </c>
      <c r="F62" s="28" t="str">
        <f>IF(OR(V62="Ja",H62="Negatief",R62="Negatief"),"!","-")</f>
        <v>-</v>
      </c>
      <c r="G62" s="28">
        <f>IF(Z62="€",Achtergrondwaarden!$T$2,IF('Invoervel maatregelen'!Z62="€€",Achtergrondwaarden!$T$3,IF('Invoervel maatregelen'!Z62="€€€",Achtergrondwaarden!$T$4,)))</f>
        <v>0</v>
      </c>
      <c r="I62" s="28">
        <f>IF(H62="Negatief",Achtergrondwaarden!$B$2,IF('Invoervel maatregelen'!H62="Positief",Achtergrondwaarden!$B$3,))</f>
        <v>0</v>
      </c>
      <c r="K62" s="29">
        <f>IF(J62="Ja",Achtergrondwaarden!$D$2,IF('Invoervel maatregelen'!J62="Nee",Achtergrondwaarden!$D$3,))</f>
        <v>0</v>
      </c>
      <c r="L62" s="37"/>
      <c r="M62" s="28">
        <f>IF(L62="Structureel",Achtergrondwaarden!$F$2,IF('Invoervel maatregelen'!L62="Tijdelijk",Achtergrondwaarden!$F$3,))</f>
        <v>0</v>
      </c>
      <c r="O62" s="28">
        <f>IF(N62="Verblijven",Achtergrondwaarden!$H$2,IF('Invoervel maatregelen'!N62="Verplaatsen",Achtergrondwaarden!$H$3,))</f>
        <v>0</v>
      </c>
      <c r="Q62" s="28">
        <f>IF(P62="Faciliteren",Achtergrondwaarden!$J$2,IF('Invoervel maatregelen'!P62="Reguleren",Achtergrondwaarden!$J$3,))</f>
        <v>0</v>
      </c>
      <c r="S62" s="28">
        <f>IF(R62="Negatief",Achtergrondwaarden!$L$2,IF('Invoervel maatregelen'!R62="Positief",Achtergrondwaarden!$L$3,))</f>
        <v>0</v>
      </c>
      <c r="U62" s="28">
        <f>IF(T62="Negatief",Achtergrondwaarden!$N$2,IF('Invoervel maatregelen'!T62="Positief",Achtergrondwaarden!$N$3,))</f>
        <v>0</v>
      </c>
      <c r="W62" s="28">
        <f>IF(V62="JA",Achtergrondwaarden!$P$2,IF('Invoervel maatregelen'!V62="Nee",Achtergrondwaarden!$P$3,))</f>
        <v>0</v>
      </c>
      <c r="Y62" s="28">
        <f>IF(X62="Korte termijn",Achtergrondwaarden!$R$2,IF('Invoervel maatregelen'!X62="Middenlange termijn",Achtergrondwaarden!$R$3,IF('Invoervel maatregelen'!X62="Lange termijn",Achtergrondwaarden!$R$4,)))</f>
        <v>0</v>
      </c>
      <c r="AA62" s="29">
        <f>IF(Z62="€",Achtergrondwaarden!$R$2,IF('Invoervel maatregelen'!Z62="€€",Achtergrondwaarden!$R$3,IF('Invoervel maatregelen'!Z62="€€€",Achtergrondwaarden!$R$4,)))</f>
        <v>0</v>
      </c>
    </row>
    <row r="63" spans="1:27">
      <c r="A63" s="23"/>
      <c r="B63" s="23"/>
      <c r="E63" s="28">
        <f>SUM(G63+M63+Q63+W63+O63+I63+K63+S63+Y63+U63)</f>
        <v>0</v>
      </c>
      <c r="F63" s="28" t="str">
        <f>IF(OR(V63="Ja",H63="Negatief",R63="Negatief"),"!","-")</f>
        <v>-</v>
      </c>
      <c r="G63" s="28">
        <f>IF(Z63="€",Achtergrondwaarden!$T$2,IF('Invoervel maatregelen'!Z63="€€",Achtergrondwaarden!$T$3,IF('Invoervel maatregelen'!Z63="€€€",Achtergrondwaarden!$T$4,)))</f>
        <v>0</v>
      </c>
      <c r="I63" s="28">
        <f>IF(H63="Negatief",Achtergrondwaarden!$B$2,IF('Invoervel maatregelen'!H63="Positief",Achtergrondwaarden!$B$3,))</f>
        <v>0</v>
      </c>
      <c r="K63" s="29">
        <f>IF(J63="Ja",Achtergrondwaarden!$D$2,IF('Invoervel maatregelen'!J63="Nee",Achtergrondwaarden!$D$3,))</f>
        <v>0</v>
      </c>
      <c r="L63" s="37"/>
      <c r="M63" s="28">
        <f>IF(L63="Structureel",Achtergrondwaarden!$F$2,IF('Invoervel maatregelen'!L63="Tijdelijk",Achtergrondwaarden!$F$3,))</f>
        <v>0</v>
      </c>
      <c r="O63" s="28">
        <f>IF(N63="Verblijven",Achtergrondwaarden!$H$2,IF('Invoervel maatregelen'!N63="Verplaatsen",Achtergrondwaarden!$H$3,))</f>
        <v>0</v>
      </c>
      <c r="Q63" s="28">
        <f>IF(P63="Faciliteren",Achtergrondwaarden!$J$2,IF('Invoervel maatregelen'!P63="Reguleren",Achtergrondwaarden!$J$3,))</f>
        <v>0</v>
      </c>
      <c r="S63" s="28">
        <f>IF(R63="Negatief",Achtergrondwaarden!$L$2,IF('Invoervel maatregelen'!R63="Positief",Achtergrondwaarden!$L$3,))</f>
        <v>0</v>
      </c>
      <c r="U63" s="28">
        <f>IF(T63="Negatief",Achtergrondwaarden!$N$2,IF('Invoervel maatregelen'!T63="Positief",Achtergrondwaarden!$N$3,))</f>
        <v>0</v>
      </c>
      <c r="W63" s="28">
        <f>IF(V63="JA",Achtergrondwaarden!$P$2,IF('Invoervel maatregelen'!V63="Nee",Achtergrondwaarden!$P$3,))</f>
        <v>0</v>
      </c>
      <c r="Y63" s="28">
        <f>IF(X63="Korte termijn",Achtergrondwaarden!$R$2,IF('Invoervel maatregelen'!X63="Middenlange termijn",Achtergrondwaarden!$R$3,IF('Invoervel maatregelen'!X63="Lange termijn",Achtergrondwaarden!$R$4,)))</f>
        <v>0</v>
      </c>
      <c r="AA63" s="29">
        <f>IF(Z63="€",Achtergrondwaarden!$R$2,IF('Invoervel maatregelen'!Z63="€€",Achtergrondwaarden!$R$3,IF('Invoervel maatregelen'!Z63="€€€",Achtergrondwaarden!$R$4,)))</f>
        <v>0</v>
      </c>
    </row>
    <row r="64" spans="1:27">
      <c r="A64" s="23"/>
      <c r="B64" s="23"/>
      <c r="E64" s="28">
        <f>SUM(G64+M64+Q64+W64+O64+I64+K64+S64+Y64+U64)</f>
        <v>0</v>
      </c>
      <c r="F64" s="28" t="str">
        <f>IF(OR(V64="Ja",H64="Negatief",R64="Negatief"),"!","-")</f>
        <v>-</v>
      </c>
      <c r="G64" s="28">
        <f>IF(Z64="€",Achtergrondwaarden!$T$2,IF('Invoervel maatregelen'!Z64="€€",Achtergrondwaarden!$T$3,IF('Invoervel maatregelen'!Z64="€€€",Achtergrondwaarden!$T$4,)))</f>
        <v>0</v>
      </c>
      <c r="I64" s="28">
        <f>IF(H64="Negatief",Achtergrondwaarden!$B$2,IF('Invoervel maatregelen'!H64="Positief",Achtergrondwaarden!$B$3,))</f>
        <v>0</v>
      </c>
      <c r="K64" s="29">
        <f>IF(J64="Ja",Achtergrondwaarden!$D$2,IF('Invoervel maatregelen'!J64="Nee",Achtergrondwaarden!$D$3,))</f>
        <v>0</v>
      </c>
      <c r="L64" s="37"/>
      <c r="M64" s="28">
        <f>IF(L64="Structureel",Achtergrondwaarden!$F$2,IF('Invoervel maatregelen'!L64="Tijdelijk",Achtergrondwaarden!$F$3,))</f>
        <v>0</v>
      </c>
      <c r="O64" s="28">
        <f>IF(N64="Verblijven",Achtergrondwaarden!$H$2,IF('Invoervel maatregelen'!N64="Verplaatsen",Achtergrondwaarden!$H$3,))</f>
        <v>0</v>
      </c>
      <c r="Q64" s="28">
        <f>IF(P64="Faciliteren",Achtergrondwaarden!$J$2,IF('Invoervel maatregelen'!P64="Reguleren",Achtergrondwaarden!$J$3,))</f>
        <v>0</v>
      </c>
      <c r="S64" s="28">
        <f>IF(R64="Negatief",Achtergrondwaarden!$L$2,IF('Invoervel maatregelen'!R64="Positief",Achtergrondwaarden!$L$3,))</f>
        <v>0</v>
      </c>
      <c r="U64" s="28">
        <f>IF(T64="Negatief",Achtergrondwaarden!$N$2,IF('Invoervel maatregelen'!T64="Positief",Achtergrondwaarden!$N$3,))</f>
        <v>0</v>
      </c>
      <c r="W64" s="28">
        <f>IF(V64="JA",Achtergrondwaarden!$P$2,IF('Invoervel maatregelen'!V64="Nee",Achtergrondwaarden!$P$3,))</f>
        <v>0</v>
      </c>
      <c r="Y64" s="28">
        <f>IF(X64="Korte termijn",Achtergrondwaarden!$R$2,IF('Invoervel maatregelen'!X64="Middenlange termijn",Achtergrondwaarden!$R$3,IF('Invoervel maatregelen'!X64="Lange termijn",Achtergrondwaarden!$R$4,)))</f>
        <v>0</v>
      </c>
      <c r="AA64" s="29">
        <f>IF(Z64="€",Achtergrondwaarden!$R$2,IF('Invoervel maatregelen'!Z64="€€",Achtergrondwaarden!$R$3,IF('Invoervel maatregelen'!Z64="€€€",Achtergrondwaarden!$R$4,)))</f>
        <v>0</v>
      </c>
    </row>
    <row r="65" spans="1:27">
      <c r="A65" s="23"/>
      <c r="B65" s="23"/>
      <c r="E65" s="28">
        <f>SUM(G65+M65+Q65+W65+O65+I65+K65+S65+Y65+U65)</f>
        <v>0</v>
      </c>
      <c r="F65" s="28" t="str">
        <f>IF(OR(V65="Ja",H65="Negatief",R65="Negatief"),"!","-")</f>
        <v>-</v>
      </c>
      <c r="G65" s="28">
        <f>IF(Z65="€",Achtergrondwaarden!$T$2,IF('Invoervel maatregelen'!Z65="€€",Achtergrondwaarden!$T$3,IF('Invoervel maatregelen'!Z65="€€€",Achtergrondwaarden!$T$4,)))</f>
        <v>0</v>
      </c>
      <c r="I65" s="28">
        <f>IF(H65="Negatief",Achtergrondwaarden!$B$2,IF('Invoervel maatregelen'!H65="Positief",Achtergrondwaarden!$B$3,))</f>
        <v>0</v>
      </c>
      <c r="K65" s="29">
        <f>IF(J65="Ja",Achtergrondwaarden!$D$2,IF('Invoervel maatregelen'!J65="Nee",Achtergrondwaarden!$D$3,))</f>
        <v>0</v>
      </c>
      <c r="L65" s="37"/>
      <c r="M65" s="28">
        <f>IF(L65="Structureel",Achtergrondwaarden!$F$2,IF('Invoervel maatregelen'!L65="Tijdelijk",Achtergrondwaarden!$F$3,))</f>
        <v>0</v>
      </c>
      <c r="O65" s="28">
        <f>IF(N65="Verblijven",Achtergrondwaarden!$H$2,IF('Invoervel maatregelen'!N65="Verplaatsen",Achtergrondwaarden!$H$3,))</f>
        <v>0</v>
      </c>
      <c r="Q65" s="28">
        <f>IF(P65="Faciliteren",Achtergrondwaarden!$J$2,IF('Invoervel maatregelen'!P65="Reguleren",Achtergrondwaarden!$J$3,))</f>
        <v>0</v>
      </c>
      <c r="S65" s="28">
        <f>IF(R65="Negatief",Achtergrondwaarden!$L$2,IF('Invoervel maatregelen'!R65="Positief",Achtergrondwaarden!$L$3,))</f>
        <v>0</v>
      </c>
      <c r="U65" s="28">
        <f>IF(T65="Negatief",Achtergrondwaarden!$N$2,IF('Invoervel maatregelen'!T65="Positief",Achtergrondwaarden!$N$3,))</f>
        <v>0</v>
      </c>
      <c r="W65" s="28">
        <f>IF(V65="JA",Achtergrondwaarden!$P$2,IF('Invoervel maatregelen'!V65="Nee",Achtergrondwaarden!$P$3,))</f>
        <v>0</v>
      </c>
      <c r="Y65" s="28">
        <f>IF(X65="Korte termijn",Achtergrondwaarden!$R$2,IF('Invoervel maatregelen'!X65="Middenlange termijn",Achtergrondwaarden!$R$3,IF('Invoervel maatregelen'!X65="Lange termijn",Achtergrondwaarden!$R$4,)))</f>
        <v>0</v>
      </c>
      <c r="AA65" s="29">
        <f>IF(Z65="€",Achtergrondwaarden!$R$2,IF('Invoervel maatregelen'!Z65="€€",Achtergrondwaarden!$R$3,IF('Invoervel maatregelen'!Z65="€€€",Achtergrondwaarden!$R$4,)))</f>
        <v>0</v>
      </c>
    </row>
    <row r="66" spans="1:27">
      <c r="A66" s="23"/>
      <c r="B66" s="23"/>
      <c r="E66" s="28">
        <f>SUM(G66+M66+Q66+W66+O66+I66+K66+S66+Y66+U66)</f>
        <v>0</v>
      </c>
      <c r="F66" s="28" t="str">
        <f>IF(OR(V66="Ja",H66="Negatief",R66="Negatief"),"!","-")</f>
        <v>-</v>
      </c>
      <c r="G66" s="28">
        <f>IF(Z66="€",Achtergrondwaarden!$T$2,IF('Invoervel maatregelen'!Z66="€€",Achtergrondwaarden!$T$3,IF('Invoervel maatregelen'!Z66="€€€",Achtergrondwaarden!$T$4,)))</f>
        <v>0</v>
      </c>
      <c r="I66" s="28">
        <f>IF(H66="Negatief",Achtergrondwaarden!$B$2,IF('Invoervel maatregelen'!H66="Positief",Achtergrondwaarden!$B$3,))</f>
        <v>0</v>
      </c>
      <c r="K66" s="29">
        <f>IF(J66="Ja",Achtergrondwaarden!$D$2,IF('Invoervel maatregelen'!J66="Nee",Achtergrondwaarden!$D$3,))</f>
        <v>0</v>
      </c>
      <c r="L66" s="37"/>
      <c r="M66" s="28">
        <f>IF(L66="Structureel",Achtergrondwaarden!$F$2,IF('Invoervel maatregelen'!L66="Tijdelijk",Achtergrondwaarden!$F$3,))</f>
        <v>0</v>
      </c>
      <c r="O66" s="28">
        <f>IF(N66="Verblijven",Achtergrondwaarden!$H$2,IF('Invoervel maatregelen'!N66="Verplaatsen",Achtergrondwaarden!$H$3,))</f>
        <v>0</v>
      </c>
      <c r="Q66" s="28">
        <f>IF(P66="Faciliteren",Achtergrondwaarden!$J$2,IF('Invoervel maatregelen'!P66="Reguleren",Achtergrondwaarden!$J$3,))</f>
        <v>0</v>
      </c>
      <c r="S66" s="28">
        <f>IF(R66="Negatief",Achtergrondwaarden!$L$2,IF('Invoervel maatregelen'!R66="Positief",Achtergrondwaarden!$L$3,))</f>
        <v>0</v>
      </c>
      <c r="U66" s="28">
        <f>IF(T66="Negatief",Achtergrondwaarden!$N$2,IF('Invoervel maatregelen'!T66="Positief",Achtergrondwaarden!$N$3,))</f>
        <v>0</v>
      </c>
      <c r="W66" s="28">
        <f>IF(V66="JA",Achtergrondwaarden!$P$2,IF('Invoervel maatregelen'!V66="Nee",Achtergrondwaarden!$P$3,))</f>
        <v>0</v>
      </c>
      <c r="Y66" s="28">
        <f>IF(X66="Korte termijn",Achtergrondwaarden!$R$2,IF('Invoervel maatregelen'!X66="Middenlange termijn",Achtergrondwaarden!$R$3,IF('Invoervel maatregelen'!X66="Lange termijn",Achtergrondwaarden!$R$4,)))</f>
        <v>0</v>
      </c>
      <c r="AA66" s="29">
        <f>IF(Z66="€",Achtergrondwaarden!$R$2,IF('Invoervel maatregelen'!Z66="€€",Achtergrondwaarden!$R$3,IF('Invoervel maatregelen'!Z66="€€€",Achtergrondwaarden!$R$4,)))</f>
        <v>0</v>
      </c>
    </row>
    <row r="67" spans="1:27">
      <c r="A67" s="23"/>
      <c r="B67" s="23"/>
      <c r="E67" s="28">
        <f>SUM(G67+M67+Q67+W67+O67+I67+K67+S67+Y67+U67)</f>
        <v>0</v>
      </c>
      <c r="F67" s="28" t="str">
        <f>IF(OR(V67="Ja",H67="Negatief",R67="Negatief"),"!","-")</f>
        <v>-</v>
      </c>
      <c r="G67" s="28">
        <f>IF(Z67="€",Achtergrondwaarden!$T$2,IF('Invoervel maatregelen'!Z67="€€",Achtergrondwaarden!$T$3,IF('Invoervel maatregelen'!Z67="€€€",Achtergrondwaarden!$T$4,)))</f>
        <v>0</v>
      </c>
      <c r="I67" s="28">
        <f>IF(H67="Negatief",Achtergrondwaarden!$B$2,IF('Invoervel maatregelen'!H67="Positief",Achtergrondwaarden!$B$3,))</f>
        <v>0</v>
      </c>
      <c r="K67" s="29">
        <f>IF(J67="Ja",Achtergrondwaarden!$D$2,IF('Invoervel maatregelen'!J67="Nee",Achtergrondwaarden!$D$3,))</f>
        <v>0</v>
      </c>
      <c r="L67" s="37"/>
      <c r="M67" s="28">
        <f>IF(L67="Structureel",Achtergrondwaarden!$F$2,IF('Invoervel maatregelen'!L67="Tijdelijk",Achtergrondwaarden!$F$3,))</f>
        <v>0</v>
      </c>
      <c r="O67" s="28">
        <f>IF(N67="Verblijven",Achtergrondwaarden!$H$2,IF('Invoervel maatregelen'!N67="Verplaatsen",Achtergrondwaarden!$H$3,))</f>
        <v>0</v>
      </c>
      <c r="Q67" s="28">
        <f>IF(P67="Faciliteren",Achtergrondwaarden!$J$2,IF('Invoervel maatregelen'!P67="Reguleren",Achtergrondwaarden!$J$3,))</f>
        <v>0</v>
      </c>
      <c r="S67" s="28">
        <f>IF(R67="Negatief",Achtergrondwaarden!$L$2,IF('Invoervel maatregelen'!R67="Positief",Achtergrondwaarden!$L$3,))</f>
        <v>0</v>
      </c>
      <c r="U67" s="28">
        <f>IF(T67="Negatief",Achtergrondwaarden!$N$2,IF('Invoervel maatregelen'!T67="Positief",Achtergrondwaarden!$N$3,))</f>
        <v>0</v>
      </c>
      <c r="W67" s="28">
        <f>IF(V67="JA",Achtergrondwaarden!$P$2,IF('Invoervel maatregelen'!V67="Nee",Achtergrondwaarden!$P$3,))</f>
        <v>0</v>
      </c>
      <c r="Y67" s="28">
        <f>IF(X67="Korte termijn",Achtergrondwaarden!$R$2,IF('Invoervel maatregelen'!X67="Middenlange termijn",Achtergrondwaarden!$R$3,IF('Invoervel maatregelen'!X67="Lange termijn",Achtergrondwaarden!$R$4,)))</f>
        <v>0</v>
      </c>
      <c r="AA67" s="29">
        <f>IF(Z67="€",Achtergrondwaarden!$R$2,IF('Invoervel maatregelen'!Z67="€€",Achtergrondwaarden!$R$3,IF('Invoervel maatregelen'!Z67="€€€",Achtergrondwaarden!$R$4,)))</f>
        <v>0</v>
      </c>
    </row>
    <row r="68" spans="1:27">
      <c r="A68" s="23"/>
      <c r="B68" s="23"/>
      <c r="E68" s="28">
        <f>SUM(G68+M68+Q68+W68+O68+I68+K68+S68+Y68+U68)</f>
        <v>0</v>
      </c>
      <c r="F68" s="28" t="str">
        <f>IF(OR(V68="Ja",H68="Negatief",R68="Negatief"),"!","-")</f>
        <v>-</v>
      </c>
      <c r="G68" s="28">
        <f>IF(Z68="€",Achtergrondwaarden!$T$2,IF('Invoervel maatregelen'!Z68="€€",Achtergrondwaarden!$T$3,IF('Invoervel maatregelen'!Z68="€€€",Achtergrondwaarden!$T$4,)))</f>
        <v>0</v>
      </c>
      <c r="I68" s="28">
        <f>IF(H68="Negatief",Achtergrondwaarden!$B$2,IF('Invoervel maatregelen'!H68="Positief",Achtergrondwaarden!$B$3,))</f>
        <v>0</v>
      </c>
      <c r="K68" s="29">
        <f>IF(J68="Ja",Achtergrondwaarden!$D$2,IF('Invoervel maatregelen'!J68="Nee",Achtergrondwaarden!$D$3,))</f>
        <v>0</v>
      </c>
      <c r="L68" s="37"/>
      <c r="M68" s="28">
        <f>IF(L68="Structureel",Achtergrondwaarden!$F$2,IF('Invoervel maatregelen'!L68="Tijdelijk",Achtergrondwaarden!$F$3,))</f>
        <v>0</v>
      </c>
      <c r="O68" s="28">
        <f>IF(N68="Verblijven",Achtergrondwaarden!$H$2,IF('Invoervel maatregelen'!N68="Verplaatsen",Achtergrondwaarden!$H$3,))</f>
        <v>0</v>
      </c>
      <c r="Q68" s="28">
        <f>IF(P68="Faciliteren",Achtergrondwaarden!$J$2,IF('Invoervel maatregelen'!P68="Reguleren",Achtergrondwaarden!$J$3,))</f>
        <v>0</v>
      </c>
      <c r="S68" s="28">
        <f>IF(R68="Negatief",Achtergrondwaarden!$L$2,IF('Invoervel maatregelen'!R68="Positief",Achtergrondwaarden!$L$3,))</f>
        <v>0</v>
      </c>
      <c r="U68" s="28">
        <f>IF(T68="Negatief",Achtergrondwaarden!$N$2,IF('Invoervel maatregelen'!T68="Positief",Achtergrondwaarden!$N$3,))</f>
        <v>0</v>
      </c>
      <c r="W68" s="28">
        <f>IF(V68="JA",Achtergrondwaarden!$P$2,IF('Invoervel maatregelen'!V68="Nee",Achtergrondwaarden!$P$3,))</f>
        <v>0</v>
      </c>
      <c r="Y68" s="28">
        <f>IF(X68="Korte termijn",Achtergrondwaarden!$R$2,IF('Invoervel maatregelen'!X68="Middenlange termijn",Achtergrondwaarden!$R$3,IF('Invoervel maatregelen'!X68="Lange termijn",Achtergrondwaarden!$R$4,)))</f>
        <v>0</v>
      </c>
      <c r="AA68" s="29">
        <f>IF(Z68="€",Achtergrondwaarden!$R$2,IF('Invoervel maatregelen'!Z68="€€",Achtergrondwaarden!$R$3,IF('Invoervel maatregelen'!Z68="€€€",Achtergrondwaarden!$R$4,)))</f>
        <v>0</v>
      </c>
    </row>
    <row r="69" spans="1:27">
      <c r="A69" s="23"/>
      <c r="B69" s="23"/>
      <c r="E69" s="28">
        <f>SUM(G69+M69+Q69+W69+O69+I69+K69+S69+Y69+U69)</f>
        <v>0</v>
      </c>
      <c r="F69" s="28" t="str">
        <f>IF(OR(V69="Ja",H69="Negatief",R69="Negatief"),"!","-")</f>
        <v>-</v>
      </c>
      <c r="G69" s="28">
        <f>IF(Z69="€",Achtergrondwaarden!$T$2,IF('Invoervel maatregelen'!Z69="€€",Achtergrondwaarden!$T$3,IF('Invoervel maatregelen'!Z69="€€€",Achtergrondwaarden!$T$4,)))</f>
        <v>0</v>
      </c>
      <c r="I69" s="28">
        <f>IF(H69="Negatief",Achtergrondwaarden!$B$2,IF('Invoervel maatregelen'!H69="Positief",Achtergrondwaarden!$B$3,))</f>
        <v>0</v>
      </c>
      <c r="K69" s="29">
        <f>IF(J69="Ja",Achtergrondwaarden!$D$2,IF('Invoervel maatregelen'!J69="Nee",Achtergrondwaarden!$D$3,))</f>
        <v>0</v>
      </c>
      <c r="L69" s="37"/>
      <c r="M69" s="28">
        <f>IF(L69="Structureel",Achtergrondwaarden!$F$2,IF('Invoervel maatregelen'!L69="Tijdelijk",Achtergrondwaarden!$F$3,))</f>
        <v>0</v>
      </c>
      <c r="O69" s="28">
        <f>IF(N69="Verblijven",Achtergrondwaarden!$H$2,IF('Invoervel maatregelen'!N69="Verplaatsen",Achtergrondwaarden!$H$3,))</f>
        <v>0</v>
      </c>
      <c r="Q69" s="28">
        <f>IF(P69="Faciliteren",Achtergrondwaarden!$J$2,IF('Invoervel maatregelen'!P69="Reguleren",Achtergrondwaarden!$J$3,))</f>
        <v>0</v>
      </c>
      <c r="S69" s="28">
        <f>IF(R69="Negatief",Achtergrondwaarden!$L$2,IF('Invoervel maatregelen'!R69="Positief",Achtergrondwaarden!$L$3,))</f>
        <v>0</v>
      </c>
      <c r="U69" s="28">
        <f>IF(T69="Negatief",Achtergrondwaarden!$N$2,IF('Invoervel maatregelen'!T69="Positief",Achtergrondwaarden!$N$3,))</f>
        <v>0</v>
      </c>
      <c r="W69" s="28">
        <f>IF(V69="JA",Achtergrondwaarden!$P$2,IF('Invoervel maatregelen'!V69="Nee",Achtergrondwaarden!$P$3,))</f>
        <v>0</v>
      </c>
      <c r="Y69" s="28">
        <f>IF(X69="Korte termijn",Achtergrondwaarden!$R$2,IF('Invoervel maatregelen'!X69="Middenlange termijn",Achtergrondwaarden!$R$3,IF('Invoervel maatregelen'!X69="Lange termijn",Achtergrondwaarden!$R$4,)))</f>
        <v>0</v>
      </c>
      <c r="AA69" s="29">
        <f>IF(Z69="€",Achtergrondwaarden!$R$2,IF('Invoervel maatregelen'!Z69="€€",Achtergrondwaarden!$R$3,IF('Invoervel maatregelen'!Z69="€€€",Achtergrondwaarden!$R$4,)))</f>
        <v>0</v>
      </c>
    </row>
    <row r="70" spans="1:27">
      <c r="A70" s="23"/>
      <c r="B70" s="23"/>
      <c r="E70" s="28">
        <f>SUM(G70+M70+Q70+W70+O70+I70+K70+S70+Y70+U70)</f>
        <v>0</v>
      </c>
      <c r="F70" s="28" t="str">
        <f>IF(OR(V70="Ja",H70="Negatief",R70="Negatief"),"!","-")</f>
        <v>-</v>
      </c>
      <c r="G70" s="28">
        <f>IF(Z70="€",Achtergrondwaarden!$T$2,IF('Invoervel maatregelen'!Z70="€€",Achtergrondwaarden!$T$3,IF('Invoervel maatregelen'!Z70="€€€",Achtergrondwaarden!$T$4,)))</f>
        <v>0</v>
      </c>
      <c r="I70" s="28">
        <f>IF(H70="Negatief",Achtergrondwaarden!$B$2,IF('Invoervel maatregelen'!H70="Positief",Achtergrondwaarden!$B$3,))</f>
        <v>0</v>
      </c>
      <c r="K70" s="29">
        <f>IF(J70="Ja",Achtergrondwaarden!$D$2,IF('Invoervel maatregelen'!J70="Nee",Achtergrondwaarden!$D$3,))</f>
        <v>0</v>
      </c>
      <c r="L70" s="37"/>
      <c r="M70" s="28">
        <f>IF(L70="Structureel",Achtergrondwaarden!$F$2,IF('Invoervel maatregelen'!L70="Tijdelijk",Achtergrondwaarden!$F$3,))</f>
        <v>0</v>
      </c>
      <c r="O70" s="28">
        <f>IF(N70="Verblijven",Achtergrondwaarden!$H$2,IF('Invoervel maatregelen'!N70="Verplaatsen",Achtergrondwaarden!$H$3,))</f>
        <v>0</v>
      </c>
      <c r="Q70" s="28">
        <f>IF(P70="Faciliteren",Achtergrondwaarden!$J$2,IF('Invoervel maatregelen'!P70="Reguleren",Achtergrondwaarden!$J$3,))</f>
        <v>0</v>
      </c>
      <c r="S70" s="28">
        <f>IF(R70="Negatief",Achtergrondwaarden!$L$2,IF('Invoervel maatregelen'!R70="Positief",Achtergrondwaarden!$L$3,))</f>
        <v>0</v>
      </c>
      <c r="U70" s="28">
        <f>IF(T70="Negatief",Achtergrondwaarden!$N$2,IF('Invoervel maatregelen'!T70="Positief",Achtergrondwaarden!$N$3,))</f>
        <v>0</v>
      </c>
      <c r="W70" s="28">
        <f>IF(V70="JA",Achtergrondwaarden!$P$2,IF('Invoervel maatregelen'!V70="Nee",Achtergrondwaarden!$P$3,))</f>
        <v>0</v>
      </c>
      <c r="Y70" s="28">
        <f>IF(X70="Korte termijn",Achtergrondwaarden!$R$2,IF('Invoervel maatregelen'!X70="Middenlange termijn",Achtergrondwaarden!$R$3,IF('Invoervel maatregelen'!X70="Lange termijn",Achtergrondwaarden!$R$4,)))</f>
        <v>0</v>
      </c>
      <c r="AA70" s="29">
        <f>IF(Z70="€",Achtergrondwaarden!$R$2,IF('Invoervel maatregelen'!Z70="€€",Achtergrondwaarden!$R$3,IF('Invoervel maatregelen'!Z70="€€€",Achtergrondwaarden!$R$4,)))</f>
        <v>0</v>
      </c>
    </row>
    <row r="71" spans="1:27">
      <c r="A71" s="23"/>
      <c r="B71" s="23"/>
      <c r="E71" s="28">
        <f>SUM(G71+M71+Q71+W71+O71+I71+K71+S71+Y71+U71)</f>
        <v>0</v>
      </c>
      <c r="F71" s="28" t="str">
        <f>IF(OR(V71="Ja",H71="Negatief",R71="Negatief"),"!","-")</f>
        <v>-</v>
      </c>
      <c r="G71" s="28">
        <f>IF(Z71="€",Achtergrondwaarden!$T$2,IF('Invoervel maatregelen'!Z71="€€",Achtergrondwaarden!$T$3,IF('Invoervel maatregelen'!Z71="€€€",Achtergrondwaarden!$T$4,)))</f>
        <v>0</v>
      </c>
      <c r="I71" s="28">
        <f>IF(H71="Negatief",Achtergrondwaarden!$B$2,IF('Invoervel maatregelen'!H71="Positief",Achtergrondwaarden!$B$3,))</f>
        <v>0</v>
      </c>
      <c r="K71" s="29">
        <f>IF(J71="Ja",Achtergrondwaarden!$D$2,IF('Invoervel maatregelen'!J71="Nee",Achtergrondwaarden!$D$3,))</f>
        <v>0</v>
      </c>
      <c r="L71" s="37"/>
      <c r="M71" s="28">
        <f>IF(L71="Structureel",Achtergrondwaarden!$F$2,IF('Invoervel maatregelen'!L71="Tijdelijk",Achtergrondwaarden!$F$3,))</f>
        <v>0</v>
      </c>
      <c r="O71" s="28">
        <f>IF(N71="Verblijven",Achtergrondwaarden!$H$2,IF('Invoervel maatregelen'!N71="Verplaatsen",Achtergrondwaarden!$H$3,))</f>
        <v>0</v>
      </c>
      <c r="Q71" s="28">
        <f>IF(P71="Faciliteren",Achtergrondwaarden!$J$2,IF('Invoervel maatregelen'!P71="Reguleren",Achtergrondwaarden!$J$3,))</f>
        <v>0</v>
      </c>
      <c r="S71" s="28">
        <f>IF(R71="Negatief",Achtergrondwaarden!$L$2,IF('Invoervel maatregelen'!R71="Positief",Achtergrondwaarden!$L$3,))</f>
        <v>0</v>
      </c>
      <c r="U71" s="28">
        <f>IF(T71="Negatief",Achtergrondwaarden!$N$2,IF('Invoervel maatregelen'!T71="Positief",Achtergrondwaarden!$N$3,))</f>
        <v>0</v>
      </c>
      <c r="W71" s="28">
        <f>IF(V71="JA",Achtergrondwaarden!$P$2,IF('Invoervel maatregelen'!V71="Nee",Achtergrondwaarden!$P$3,))</f>
        <v>0</v>
      </c>
      <c r="Y71" s="28">
        <f>IF(X71="Korte termijn",Achtergrondwaarden!$R$2,IF('Invoervel maatregelen'!X71="Middenlange termijn",Achtergrondwaarden!$R$3,IF('Invoervel maatregelen'!X71="Lange termijn",Achtergrondwaarden!$R$4,)))</f>
        <v>0</v>
      </c>
      <c r="AA71" s="29">
        <f>IF(Z71="€",Achtergrondwaarden!$R$2,IF('Invoervel maatregelen'!Z71="€€",Achtergrondwaarden!$R$3,IF('Invoervel maatregelen'!Z71="€€€",Achtergrondwaarden!$R$4,)))</f>
        <v>0</v>
      </c>
    </row>
    <row r="72" spans="1:27">
      <c r="A72" s="23"/>
      <c r="B72" s="23"/>
      <c r="E72" s="28">
        <f>SUM(G72+M72+Q72+W72+O72+I72+K72+S72+Y72+U72)</f>
        <v>0</v>
      </c>
      <c r="F72" s="28" t="str">
        <f>IF(OR(V72="Ja",H72="Negatief",R72="Negatief"),"!","-")</f>
        <v>-</v>
      </c>
      <c r="G72" s="28">
        <f>IF(Z72="€",Achtergrondwaarden!$T$2,IF('Invoervel maatregelen'!Z72="€€",Achtergrondwaarden!$T$3,IF('Invoervel maatregelen'!Z72="€€€",Achtergrondwaarden!$T$4,)))</f>
        <v>0</v>
      </c>
      <c r="I72" s="28">
        <f>IF(H72="Negatief",Achtergrondwaarden!$B$2,IF('Invoervel maatregelen'!H72="Positief",Achtergrondwaarden!$B$3,))</f>
        <v>0</v>
      </c>
      <c r="K72" s="29">
        <f>IF(J72="Ja",Achtergrondwaarden!$D$2,IF('Invoervel maatregelen'!J72="Nee",Achtergrondwaarden!$D$3,))</f>
        <v>0</v>
      </c>
      <c r="L72" s="37"/>
      <c r="M72" s="28">
        <f>IF(L72="Structureel",Achtergrondwaarden!$F$2,IF('Invoervel maatregelen'!L72="Tijdelijk",Achtergrondwaarden!$F$3,))</f>
        <v>0</v>
      </c>
      <c r="O72" s="28">
        <f>IF(N72="Verblijven",Achtergrondwaarden!$H$2,IF('Invoervel maatregelen'!N72="Verplaatsen",Achtergrondwaarden!$H$3,))</f>
        <v>0</v>
      </c>
      <c r="Q72" s="28">
        <f>IF(P72="Faciliteren",Achtergrondwaarden!$J$2,IF('Invoervel maatregelen'!P72="Reguleren",Achtergrondwaarden!$J$3,))</f>
        <v>0</v>
      </c>
      <c r="S72" s="28">
        <f>IF(R72="Negatief",Achtergrondwaarden!$L$2,IF('Invoervel maatregelen'!R72="Positief",Achtergrondwaarden!$L$3,))</f>
        <v>0</v>
      </c>
      <c r="U72" s="28">
        <f>IF(T72="Negatief",Achtergrondwaarden!$N$2,IF('Invoervel maatregelen'!T72="Positief",Achtergrondwaarden!$N$3,))</f>
        <v>0</v>
      </c>
      <c r="W72" s="28">
        <f>IF(V72="JA",Achtergrondwaarden!$P$2,IF('Invoervel maatregelen'!V72="Nee",Achtergrondwaarden!$P$3,))</f>
        <v>0</v>
      </c>
      <c r="Y72" s="28">
        <f>IF(X72="Korte termijn",Achtergrondwaarden!$R$2,IF('Invoervel maatregelen'!X72="Middenlange termijn",Achtergrondwaarden!$R$3,IF('Invoervel maatregelen'!X72="Lange termijn",Achtergrondwaarden!$R$4,)))</f>
        <v>0</v>
      </c>
      <c r="AA72" s="29">
        <f>IF(Z72="€",Achtergrondwaarden!$R$2,IF('Invoervel maatregelen'!Z72="€€",Achtergrondwaarden!$R$3,IF('Invoervel maatregelen'!Z72="€€€",Achtergrondwaarden!$R$4,)))</f>
        <v>0</v>
      </c>
    </row>
    <row r="73" spans="1:27">
      <c r="A73" s="23"/>
      <c r="B73" s="23"/>
      <c r="E73" s="28">
        <f>SUM(G73+M73+Q73+W73+O73+I73+K73+S73+Y73+U73)</f>
        <v>0</v>
      </c>
      <c r="F73" s="28" t="str">
        <f>IF(OR(V73="Ja",H73="Negatief",R73="Negatief"),"!","-")</f>
        <v>-</v>
      </c>
      <c r="G73" s="28">
        <f>IF(Z73="€",Achtergrondwaarden!$T$2,IF('Invoervel maatregelen'!Z73="€€",Achtergrondwaarden!$T$3,IF('Invoervel maatregelen'!Z73="€€€",Achtergrondwaarden!$T$4,)))</f>
        <v>0</v>
      </c>
      <c r="I73" s="28">
        <f>IF(H73="Negatief",Achtergrondwaarden!$B$2,IF('Invoervel maatregelen'!H73="Positief",Achtergrondwaarden!$B$3,))</f>
        <v>0</v>
      </c>
      <c r="K73" s="29">
        <f>IF(J73="Ja",Achtergrondwaarden!$D$2,IF('Invoervel maatregelen'!J73="Nee",Achtergrondwaarden!$D$3,))</f>
        <v>0</v>
      </c>
      <c r="L73" s="37"/>
      <c r="M73" s="28">
        <f>IF(L73="Structureel",Achtergrondwaarden!$F$2,IF('Invoervel maatregelen'!L73="Tijdelijk",Achtergrondwaarden!$F$3,))</f>
        <v>0</v>
      </c>
      <c r="O73" s="28">
        <f>IF(N73="Verblijven",Achtergrondwaarden!$H$2,IF('Invoervel maatregelen'!N73="Verplaatsen",Achtergrondwaarden!$H$3,))</f>
        <v>0</v>
      </c>
      <c r="Q73" s="28">
        <f>IF(P73="Faciliteren",Achtergrondwaarden!$J$2,IF('Invoervel maatregelen'!P73="Reguleren",Achtergrondwaarden!$J$3,))</f>
        <v>0</v>
      </c>
      <c r="S73" s="28">
        <f>IF(R73="Negatief",Achtergrondwaarden!$L$2,IF('Invoervel maatregelen'!R73="Positief",Achtergrondwaarden!$L$3,))</f>
        <v>0</v>
      </c>
      <c r="U73" s="28">
        <f>IF(T73="Negatief",Achtergrondwaarden!$N$2,IF('Invoervel maatregelen'!T73="Positief",Achtergrondwaarden!$N$3,))</f>
        <v>0</v>
      </c>
      <c r="W73" s="28">
        <f>IF(V73="JA",Achtergrondwaarden!$P$2,IF('Invoervel maatregelen'!V73="Nee",Achtergrondwaarden!$P$3,))</f>
        <v>0</v>
      </c>
      <c r="Y73" s="28">
        <f>IF(X73="Korte termijn",Achtergrondwaarden!$R$2,IF('Invoervel maatregelen'!X73="Middenlange termijn",Achtergrondwaarden!$R$3,IF('Invoervel maatregelen'!X73="Lange termijn",Achtergrondwaarden!$R$4,)))</f>
        <v>0</v>
      </c>
      <c r="AA73" s="29">
        <f>IF(Z73="€",Achtergrondwaarden!$R$2,IF('Invoervel maatregelen'!Z73="€€",Achtergrondwaarden!$R$3,IF('Invoervel maatregelen'!Z73="€€€",Achtergrondwaarden!$R$4,)))</f>
        <v>0</v>
      </c>
    </row>
    <row r="74" spans="1:27">
      <c r="A74" s="23"/>
      <c r="B74" s="23"/>
      <c r="E74" s="28">
        <f>SUM(G74+M74+Q74+W74+O74+I74+K74+S74+Y74+U74)</f>
        <v>0</v>
      </c>
      <c r="F74" s="28" t="str">
        <f>IF(OR(V74="Ja",H74="Negatief",R74="Negatief"),"!","-")</f>
        <v>-</v>
      </c>
      <c r="G74" s="28">
        <f>IF(Z74="€",Achtergrondwaarden!$T$2,IF('Invoervel maatregelen'!Z74="€€",Achtergrondwaarden!$T$3,IF('Invoervel maatregelen'!Z74="€€€",Achtergrondwaarden!$T$4,)))</f>
        <v>0</v>
      </c>
      <c r="I74" s="28">
        <f>IF(H74="Negatief",Achtergrondwaarden!$B$2,IF('Invoervel maatregelen'!H74="Positief",Achtergrondwaarden!$B$3,))</f>
        <v>0</v>
      </c>
      <c r="K74" s="29">
        <f>IF(J74="Ja",Achtergrondwaarden!$D$2,IF('Invoervel maatregelen'!J74="Nee",Achtergrondwaarden!$D$3,))</f>
        <v>0</v>
      </c>
      <c r="L74" s="37"/>
      <c r="M74" s="28">
        <f>IF(L74="Structureel",Achtergrondwaarden!$F$2,IF('Invoervel maatregelen'!L74="Tijdelijk",Achtergrondwaarden!$F$3,))</f>
        <v>0</v>
      </c>
      <c r="O74" s="28">
        <f>IF(N74="Verblijven",Achtergrondwaarden!$H$2,IF('Invoervel maatregelen'!N74="Verplaatsen",Achtergrondwaarden!$H$3,))</f>
        <v>0</v>
      </c>
      <c r="Q74" s="28">
        <f>IF(P74="Faciliteren",Achtergrondwaarden!$J$2,IF('Invoervel maatregelen'!P74="Reguleren",Achtergrondwaarden!$J$3,))</f>
        <v>0</v>
      </c>
      <c r="S74" s="28">
        <f>IF(R74="Negatief",Achtergrondwaarden!$L$2,IF('Invoervel maatregelen'!R74="Positief",Achtergrondwaarden!$L$3,))</f>
        <v>0</v>
      </c>
      <c r="U74" s="28">
        <f>IF(T74="Negatief",Achtergrondwaarden!$N$2,IF('Invoervel maatregelen'!T74="Positief",Achtergrondwaarden!$N$3,))</f>
        <v>0</v>
      </c>
      <c r="W74" s="28">
        <f>IF(V74="JA",Achtergrondwaarden!$P$2,IF('Invoervel maatregelen'!V74="Nee",Achtergrondwaarden!$P$3,))</f>
        <v>0</v>
      </c>
      <c r="Y74" s="28">
        <f>IF(X74="Korte termijn",Achtergrondwaarden!$R$2,IF('Invoervel maatregelen'!X74="Middenlange termijn",Achtergrondwaarden!$R$3,IF('Invoervel maatregelen'!X74="Lange termijn",Achtergrondwaarden!$R$4,)))</f>
        <v>0</v>
      </c>
      <c r="AA74" s="29">
        <f>IF(Z74="€",Achtergrondwaarden!$R$2,IF('Invoervel maatregelen'!Z74="€€",Achtergrondwaarden!$R$3,IF('Invoervel maatregelen'!Z74="€€€",Achtergrondwaarden!$R$4,)))</f>
        <v>0</v>
      </c>
    </row>
    <row r="75" spans="1:27">
      <c r="A75" s="23"/>
      <c r="B75" s="23"/>
      <c r="E75" s="28">
        <f>SUM(G75+M75+Q75+W75+O75+I75+K75+S75+Y75+U75)</f>
        <v>0</v>
      </c>
      <c r="F75" s="28" t="str">
        <f>IF(OR(V75="Ja",H75="Negatief",R75="Negatief"),"!","-")</f>
        <v>-</v>
      </c>
      <c r="G75" s="28">
        <f>IF(Z75="€",Achtergrondwaarden!$T$2,IF('Invoervel maatregelen'!Z75="€€",Achtergrondwaarden!$T$3,IF('Invoervel maatregelen'!Z75="€€€",Achtergrondwaarden!$T$4,)))</f>
        <v>0</v>
      </c>
      <c r="I75" s="28">
        <f>IF(H75="Negatief",Achtergrondwaarden!$B$2,IF('Invoervel maatregelen'!H75="Positief",Achtergrondwaarden!$B$3,))</f>
        <v>0</v>
      </c>
      <c r="K75" s="29">
        <f>IF(J75="Ja",Achtergrondwaarden!$D$2,IF('Invoervel maatregelen'!J75="Nee",Achtergrondwaarden!$D$3,))</f>
        <v>0</v>
      </c>
      <c r="L75" s="37"/>
      <c r="M75" s="28">
        <f>IF(L75="Structureel",Achtergrondwaarden!$F$2,IF('Invoervel maatregelen'!L75="Tijdelijk",Achtergrondwaarden!$F$3,))</f>
        <v>0</v>
      </c>
      <c r="O75" s="28">
        <f>IF(N75="Verblijven",Achtergrondwaarden!$H$2,IF('Invoervel maatregelen'!N75="Verplaatsen",Achtergrondwaarden!$H$3,))</f>
        <v>0</v>
      </c>
      <c r="Q75" s="28">
        <f>IF(P75="Faciliteren",Achtergrondwaarden!$J$2,IF('Invoervel maatregelen'!P75="Reguleren",Achtergrondwaarden!$J$3,))</f>
        <v>0</v>
      </c>
      <c r="S75" s="28">
        <f>IF(R75="Negatief",Achtergrondwaarden!$L$2,IF('Invoervel maatregelen'!R75="Positief",Achtergrondwaarden!$L$3,))</f>
        <v>0</v>
      </c>
      <c r="U75" s="28">
        <f>IF(T75="Negatief",Achtergrondwaarden!$N$2,IF('Invoervel maatregelen'!T75="Positief",Achtergrondwaarden!$N$3,))</f>
        <v>0</v>
      </c>
      <c r="W75" s="28">
        <f>IF(V75="JA",Achtergrondwaarden!$P$2,IF('Invoervel maatregelen'!V75="Nee",Achtergrondwaarden!$P$3,))</f>
        <v>0</v>
      </c>
      <c r="Y75" s="28">
        <f>IF(X75="Korte termijn",Achtergrondwaarden!$R$2,IF('Invoervel maatregelen'!X75="Middenlange termijn",Achtergrondwaarden!$R$3,IF('Invoervel maatregelen'!X75="Lange termijn",Achtergrondwaarden!$R$4,)))</f>
        <v>0</v>
      </c>
      <c r="AA75" s="29">
        <f>IF(Z75="€",Achtergrondwaarden!$R$2,IF('Invoervel maatregelen'!Z75="€€",Achtergrondwaarden!$R$3,IF('Invoervel maatregelen'!Z75="€€€",Achtergrondwaarden!$R$4,)))</f>
        <v>0</v>
      </c>
    </row>
    <row r="76" spans="1:27">
      <c r="A76" s="23"/>
      <c r="B76" s="23"/>
      <c r="E76" s="28">
        <f>SUM(G76+M76+Q76+W76+O76+I76+K76+S76+Y76+U76)</f>
        <v>0</v>
      </c>
      <c r="F76" s="28" t="str">
        <f>IF(OR(V76="Ja",H76="Negatief",R76="Negatief"),"!","-")</f>
        <v>-</v>
      </c>
      <c r="G76" s="28">
        <f>IF(Z76="€",Achtergrondwaarden!$T$2,IF('Invoervel maatregelen'!Z76="€€",Achtergrondwaarden!$T$3,IF('Invoervel maatregelen'!Z76="€€€",Achtergrondwaarden!$T$4,)))</f>
        <v>0</v>
      </c>
      <c r="I76" s="28">
        <f>IF(H76="Negatief",Achtergrondwaarden!$B$2,IF('Invoervel maatregelen'!H76="Positief",Achtergrondwaarden!$B$3,))</f>
        <v>0</v>
      </c>
      <c r="K76" s="29">
        <f>IF(J76="Ja",Achtergrondwaarden!$D$2,IF('Invoervel maatregelen'!J76="Nee",Achtergrondwaarden!$D$3,))</f>
        <v>0</v>
      </c>
      <c r="L76" s="37"/>
      <c r="M76" s="28">
        <f>IF(L76="Structureel",Achtergrondwaarden!$F$2,IF('Invoervel maatregelen'!L76="Tijdelijk",Achtergrondwaarden!$F$3,))</f>
        <v>0</v>
      </c>
      <c r="O76" s="28">
        <f>IF(N76="Verblijven",Achtergrondwaarden!$H$2,IF('Invoervel maatregelen'!N76="Verplaatsen",Achtergrondwaarden!$H$3,))</f>
        <v>0</v>
      </c>
      <c r="Q76" s="28">
        <f>IF(P76="Faciliteren",Achtergrondwaarden!$J$2,IF('Invoervel maatregelen'!P76="Reguleren",Achtergrondwaarden!$J$3,))</f>
        <v>0</v>
      </c>
      <c r="S76" s="28">
        <f>IF(R76="Negatief",Achtergrondwaarden!$L$2,IF('Invoervel maatregelen'!R76="Positief",Achtergrondwaarden!$L$3,))</f>
        <v>0</v>
      </c>
      <c r="U76" s="28">
        <f>IF(T76="Negatief",Achtergrondwaarden!$N$2,IF('Invoervel maatregelen'!T76="Positief",Achtergrondwaarden!$N$3,))</f>
        <v>0</v>
      </c>
      <c r="W76" s="28">
        <f>IF(V76="JA",Achtergrondwaarden!$P$2,IF('Invoervel maatregelen'!V76="Nee",Achtergrondwaarden!$P$3,))</f>
        <v>0</v>
      </c>
      <c r="Y76" s="28">
        <f>IF(X76="Korte termijn",Achtergrondwaarden!$R$2,IF('Invoervel maatregelen'!X76="Middenlange termijn",Achtergrondwaarden!$R$3,IF('Invoervel maatregelen'!X76="Lange termijn",Achtergrondwaarden!$R$4,)))</f>
        <v>0</v>
      </c>
      <c r="AA76" s="29">
        <f>IF(Z76="€",Achtergrondwaarden!$R$2,IF('Invoervel maatregelen'!Z76="€€",Achtergrondwaarden!$R$3,IF('Invoervel maatregelen'!Z76="€€€",Achtergrondwaarden!$R$4,)))</f>
        <v>0</v>
      </c>
    </row>
    <row r="77" spans="1:27">
      <c r="A77" s="23"/>
      <c r="B77" s="23"/>
      <c r="E77" s="28">
        <f>SUM(G77+M77+Q77+W77+O77+I77+K77+S77+Y77+U77)</f>
        <v>0</v>
      </c>
      <c r="F77" s="28" t="str">
        <f>IF(OR(V77="Ja",H77="Negatief",R77="Negatief"),"!","-")</f>
        <v>-</v>
      </c>
      <c r="G77" s="28">
        <f>IF(Z77="€",Achtergrondwaarden!$T$2,IF('Invoervel maatregelen'!Z77="€€",Achtergrondwaarden!$T$3,IF('Invoervel maatregelen'!Z77="€€€",Achtergrondwaarden!$T$4,)))</f>
        <v>0</v>
      </c>
      <c r="I77" s="28">
        <f>IF(H77="Negatief",Achtergrondwaarden!$B$2,IF('Invoervel maatregelen'!H77="Positief",Achtergrondwaarden!$B$3,))</f>
        <v>0</v>
      </c>
      <c r="K77" s="29">
        <f>IF(J77="Ja",Achtergrondwaarden!$D$2,IF('Invoervel maatregelen'!J77="Nee",Achtergrondwaarden!$D$3,))</f>
        <v>0</v>
      </c>
      <c r="L77" s="37"/>
      <c r="M77" s="28">
        <f>IF(L77="Structureel",Achtergrondwaarden!$F$2,IF('Invoervel maatregelen'!L77="Tijdelijk",Achtergrondwaarden!$F$3,))</f>
        <v>0</v>
      </c>
      <c r="O77" s="28">
        <f>IF(N77="Verblijven",Achtergrondwaarden!$H$2,IF('Invoervel maatregelen'!N77="Verplaatsen",Achtergrondwaarden!$H$3,))</f>
        <v>0</v>
      </c>
      <c r="Q77" s="28">
        <f>IF(P77="Faciliteren",Achtergrondwaarden!$J$2,IF('Invoervel maatregelen'!P77="Reguleren",Achtergrondwaarden!$J$3,))</f>
        <v>0</v>
      </c>
      <c r="S77" s="28">
        <f>IF(R77="Negatief",Achtergrondwaarden!$L$2,IF('Invoervel maatregelen'!R77="Positief",Achtergrondwaarden!$L$3,))</f>
        <v>0</v>
      </c>
      <c r="U77" s="28">
        <f>IF(T77="Negatief",Achtergrondwaarden!$N$2,IF('Invoervel maatregelen'!T77="Positief",Achtergrondwaarden!$N$3,))</f>
        <v>0</v>
      </c>
      <c r="W77" s="28">
        <f>IF(V77="JA",Achtergrondwaarden!$P$2,IF('Invoervel maatregelen'!V77="Nee",Achtergrondwaarden!$P$3,))</f>
        <v>0</v>
      </c>
      <c r="Y77" s="28">
        <f>IF(X77="Korte termijn",Achtergrondwaarden!$R$2,IF('Invoervel maatregelen'!X77="Middenlange termijn",Achtergrondwaarden!$R$3,IF('Invoervel maatregelen'!X77="Lange termijn",Achtergrondwaarden!$R$4,)))</f>
        <v>0</v>
      </c>
      <c r="AA77" s="29">
        <f>IF(Z77="€",Achtergrondwaarden!$R$2,IF('Invoervel maatregelen'!Z77="€€",Achtergrondwaarden!$R$3,IF('Invoervel maatregelen'!Z77="€€€",Achtergrondwaarden!$R$4,)))</f>
        <v>0</v>
      </c>
    </row>
    <row r="78" spans="1:27">
      <c r="A78" s="23"/>
      <c r="B78" s="23"/>
      <c r="E78" s="28">
        <f>SUM(G78+M78+Q78+W78+O78+I78+K78+S78+Y78+U78)</f>
        <v>0</v>
      </c>
      <c r="F78" s="28" t="str">
        <f>IF(OR(V78="Ja",H78="Negatief",R78="Negatief"),"!","-")</f>
        <v>-</v>
      </c>
      <c r="G78" s="28">
        <f>IF(Z78="€",Achtergrondwaarden!$T$2,IF('Invoervel maatregelen'!Z78="€€",Achtergrondwaarden!$T$3,IF('Invoervel maatregelen'!Z78="€€€",Achtergrondwaarden!$T$4,)))</f>
        <v>0</v>
      </c>
      <c r="I78" s="28">
        <f>IF(H78="Negatief",Achtergrondwaarden!$B$2,IF('Invoervel maatregelen'!H78="Positief",Achtergrondwaarden!$B$3,))</f>
        <v>0</v>
      </c>
      <c r="K78" s="29">
        <f>IF(J78="Ja",Achtergrondwaarden!$D$2,IF('Invoervel maatregelen'!J78="Nee",Achtergrondwaarden!$D$3,))</f>
        <v>0</v>
      </c>
      <c r="L78" s="37"/>
      <c r="M78" s="28">
        <f>IF(L78="Structureel",Achtergrondwaarden!$F$2,IF('Invoervel maatregelen'!L78="Tijdelijk",Achtergrondwaarden!$F$3,))</f>
        <v>0</v>
      </c>
      <c r="O78" s="28">
        <f>IF(N78="Verblijven",Achtergrondwaarden!$H$2,IF('Invoervel maatregelen'!N78="Verplaatsen",Achtergrondwaarden!$H$3,))</f>
        <v>0</v>
      </c>
      <c r="Q78" s="28">
        <f>IF(P78="Faciliteren",Achtergrondwaarden!$J$2,IF('Invoervel maatregelen'!P78="Reguleren",Achtergrondwaarden!$J$3,))</f>
        <v>0</v>
      </c>
      <c r="S78" s="28">
        <f>IF(R78="Negatief",Achtergrondwaarden!$L$2,IF('Invoervel maatregelen'!R78="Positief",Achtergrondwaarden!$L$3,))</f>
        <v>0</v>
      </c>
      <c r="U78" s="28">
        <f>IF(T78="Negatief",Achtergrondwaarden!$N$2,IF('Invoervel maatregelen'!T78="Positief",Achtergrondwaarden!$N$3,))</f>
        <v>0</v>
      </c>
      <c r="W78" s="28">
        <f>IF(V78="JA",Achtergrondwaarden!$P$2,IF('Invoervel maatregelen'!V78="Nee",Achtergrondwaarden!$P$3,))</f>
        <v>0</v>
      </c>
      <c r="Y78" s="28">
        <f>IF(X78="Korte termijn",Achtergrondwaarden!$R$2,IF('Invoervel maatregelen'!X78="Middenlange termijn",Achtergrondwaarden!$R$3,IF('Invoervel maatregelen'!X78="Lange termijn",Achtergrondwaarden!$R$4,)))</f>
        <v>0</v>
      </c>
      <c r="AA78" s="29">
        <f>IF(Z78="€",Achtergrondwaarden!$R$2,IF('Invoervel maatregelen'!Z78="€€",Achtergrondwaarden!$R$3,IF('Invoervel maatregelen'!Z78="€€€",Achtergrondwaarden!$R$4,)))</f>
        <v>0</v>
      </c>
    </row>
    <row r="79" spans="1:27">
      <c r="A79" s="23"/>
      <c r="B79" s="23"/>
      <c r="E79" s="28">
        <f>SUM(G79+M79+Q79+W79+O79+I79+K79+S79+Y79+U79)</f>
        <v>0</v>
      </c>
      <c r="F79" s="28" t="str">
        <f>IF(OR(V79="Ja",H79="Negatief",R79="Negatief"),"!","-")</f>
        <v>-</v>
      </c>
      <c r="G79" s="28">
        <f>IF(Z79="€",Achtergrondwaarden!$T$2,IF('Invoervel maatregelen'!Z79="€€",Achtergrondwaarden!$T$3,IF('Invoervel maatregelen'!Z79="€€€",Achtergrondwaarden!$T$4,)))</f>
        <v>0</v>
      </c>
      <c r="I79" s="28">
        <f>IF(H79="Negatief",Achtergrondwaarden!$B$2,IF('Invoervel maatregelen'!H79="Positief",Achtergrondwaarden!$B$3,))</f>
        <v>0</v>
      </c>
      <c r="K79" s="29">
        <f>IF(J79="Ja",Achtergrondwaarden!$D$2,IF('Invoervel maatregelen'!J79="Nee",Achtergrondwaarden!$D$3,))</f>
        <v>0</v>
      </c>
      <c r="L79" s="37"/>
      <c r="M79" s="28">
        <f>IF(L79="Structureel",Achtergrondwaarden!$F$2,IF('Invoervel maatregelen'!L79="Tijdelijk",Achtergrondwaarden!$F$3,))</f>
        <v>0</v>
      </c>
      <c r="O79" s="28">
        <f>IF(N79="Verblijven",Achtergrondwaarden!$H$2,IF('Invoervel maatregelen'!N79="Verplaatsen",Achtergrondwaarden!$H$3,))</f>
        <v>0</v>
      </c>
      <c r="Q79" s="28">
        <f>IF(P79="Faciliteren",Achtergrondwaarden!$J$2,IF('Invoervel maatregelen'!P79="Reguleren",Achtergrondwaarden!$J$3,))</f>
        <v>0</v>
      </c>
      <c r="S79" s="28">
        <f>IF(R79="Negatief",Achtergrondwaarden!$L$2,IF('Invoervel maatregelen'!R79="Positief",Achtergrondwaarden!$L$3,))</f>
        <v>0</v>
      </c>
      <c r="U79" s="28">
        <f>IF(T79="Negatief",Achtergrondwaarden!$N$2,IF('Invoervel maatregelen'!T79="Positief",Achtergrondwaarden!$N$3,))</f>
        <v>0</v>
      </c>
      <c r="W79" s="28">
        <f>IF(V79="JA",Achtergrondwaarden!$P$2,IF('Invoervel maatregelen'!V79="Nee",Achtergrondwaarden!$P$3,))</f>
        <v>0</v>
      </c>
      <c r="Y79" s="28">
        <f>IF(X79="Korte termijn",Achtergrondwaarden!$R$2,IF('Invoervel maatregelen'!X79="Middenlange termijn",Achtergrondwaarden!$R$3,IF('Invoervel maatregelen'!X79="Lange termijn",Achtergrondwaarden!$R$4,)))</f>
        <v>0</v>
      </c>
      <c r="AA79" s="29">
        <f>IF(Z79="€",Achtergrondwaarden!$R$2,IF('Invoervel maatregelen'!Z79="€€",Achtergrondwaarden!$R$3,IF('Invoervel maatregelen'!Z79="€€€",Achtergrondwaarden!$R$4,)))</f>
        <v>0</v>
      </c>
    </row>
    <row r="80" spans="1:27">
      <c r="A80" s="23"/>
      <c r="B80" s="23"/>
      <c r="E80" s="28">
        <f>SUM(G80+M80+Q80+W80+O80+I80+K80+S80+Y80+U80)</f>
        <v>0</v>
      </c>
      <c r="F80" s="28" t="str">
        <f>IF(OR(V80="Ja",H80="Negatief",R80="Negatief"),"!","-")</f>
        <v>-</v>
      </c>
      <c r="G80" s="28">
        <f>IF(Z80="€",Achtergrondwaarden!$T$2,IF('Invoervel maatregelen'!Z80="€€",Achtergrondwaarden!$T$3,IF('Invoervel maatregelen'!Z80="€€€",Achtergrondwaarden!$T$4,)))</f>
        <v>0</v>
      </c>
      <c r="I80" s="28">
        <f>IF(H80="Negatief",Achtergrondwaarden!$B$2,IF('Invoervel maatregelen'!H80="Positief",Achtergrondwaarden!$B$3,))</f>
        <v>0</v>
      </c>
      <c r="K80" s="29">
        <f>IF(J80="Ja",Achtergrondwaarden!$D$2,IF('Invoervel maatregelen'!J80="Nee",Achtergrondwaarden!$D$3,))</f>
        <v>0</v>
      </c>
      <c r="L80" s="37"/>
      <c r="M80" s="28">
        <f>IF(L80="Structureel",Achtergrondwaarden!$F$2,IF('Invoervel maatregelen'!L80="Tijdelijk",Achtergrondwaarden!$F$3,))</f>
        <v>0</v>
      </c>
      <c r="O80" s="28">
        <f>IF(N80="Verblijven",Achtergrondwaarden!$H$2,IF('Invoervel maatregelen'!N80="Verplaatsen",Achtergrondwaarden!$H$3,))</f>
        <v>0</v>
      </c>
      <c r="Q80" s="28">
        <f>IF(P80="Faciliteren",Achtergrondwaarden!$J$2,IF('Invoervel maatregelen'!P80="Reguleren",Achtergrondwaarden!$J$3,))</f>
        <v>0</v>
      </c>
      <c r="S80" s="28">
        <f>IF(R80="Negatief",Achtergrondwaarden!$L$2,IF('Invoervel maatregelen'!R80="Positief",Achtergrondwaarden!$L$3,))</f>
        <v>0</v>
      </c>
      <c r="U80" s="28">
        <f>IF(T80="Negatief",Achtergrondwaarden!$N$2,IF('Invoervel maatregelen'!T80="Positief",Achtergrondwaarden!$N$3,))</f>
        <v>0</v>
      </c>
      <c r="W80" s="28">
        <f>IF(V80="JA",Achtergrondwaarden!$P$2,IF('Invoervel maatregelen'!V80="Nee",Achtergrondwaarden!$P$3,))</f>
        <v>0</v>
      </c>
      <c r="Y80" s="28">
        <f>IF(X80="Korte termijn",Achtergrondwaarden!$R$2,IF('Invoervel maatregelen'!X80="Middenlange termijn",Achtergrondwaarden!$R$3,IF('Invoervel maatregelen'!X80="Lange termijn",Achtergrondwaarden!$R$4,)))</f>
        <v>0</v>
      </c>
      <c r="AA80" s="29">
        <f>IF(Z80="€",Achtergrondwaarden!$R$2,IF('Invoervel maatregelen'!Z80="€€",Achtergrondwaarden!$R$3,IF('Invoervel maatregelen'!Z80="€€€",Achtergrondwaarden!$R$4,)))</f>
        <v>0</v>
      </c>
    </row>
    <row r="81" spans="1:27">
      <c r="A81" s="23"/>
      <c r="B81" s="23"/>
      <c r="E81" s="28">
        <f>SUM(G81+M81+Q81+W81+O81+I81+K81+S81+Y81+U81)</f>
        <v>0</v>
      </c>
      <c r="F81" s="28" t="str">
        <f>IF(OR(V81="Ja",H81="Negatief",R81="Negatief"),"!","-")</f>
        <v>-</v>
      </c>
      <c r="G81" s="28">
        <f>IF(Z81="€",Achtergrondwaarden!$T$2,IF('Invoervel maatregelen'!Z81="€€",Achtergrondwaarden!$T$3,IF('Invoervel maatregelen'!Z81="€€€",Achtergrondwaarden!$T$4,)))</f>
        <v>0</v>
      </c>
      <c r="I81" s="28">
        <f>IF(H81="Negatief",Achtergrondwaarden!$B$2,IF('Invoervel maatregelen'!H81="Positief",Achtergrondwaarden!$B$3,))</f>
        <v>0</v>
      </c>
      <c r="K81" s="29">
        <f>IF(J81="Ja",Achtergrondwaarden!$D$2,IF('Invoervel maatregelen'!J81="Nee",Achtergrondwaarden!$D$3,))</f>
        <v>0</v>
      </c>
      <c r="L81" s="37"/>
      <c r="M81" s="28">
        <f>IF(L81="Structureel",Achtergrondwaarden!$F$2,IF('Invoervel maatregelen'!L81="Tijdelijk",Achtergrondwaarden!$F$3,))</f>
        <v>0</v>
      </c>
      <c r="O81" s="28">
        <f>IF(N81="Verblijven",Achtergrondwaarden!$H$2,IF('Invoervel maatregelen'!N81="Verplaatsen",Achtergrondwaarden!$H$3,))</f>
        <v>0</v>
      </c>
      <c r="Q81" s="28">
        <f>IF(P81="Faciliteren",Achtergrondwaarden!$J$2,IF('Invoervel maatregelen'!P81="Reguleren",Achtergrondwaarden!$J$3,))</f>
        <v>0</v>
      </c>
      <c r="S81" s="28">
        <f>IF(R81="Negatief",Achtergrondwaarden!$L$2,IF('Invoervel maatregelen'!R81="Positief",Achtergrondwaarden!$L$3,))</f>
        <v>0</v>
      </c>
      <c r="U81" s="28">
        <f>IF(T81="Negatief",Achtergrondwaarden!$N$2,IF('Invoervel maatregelen'!T81="Positief",Achtergrondwaarden!$N$3,))</f>
        <v>0</v>
      </c>
      <c r="W81" s="28">
        <f>IF(V81="JA",Achtergrondwaarden!$P$2,IF('Invoervel maatregelen'!V81="Nee",Achtergrondwaarden!$P$3,))</f>
        <v>0</v>
      </c>
      <c r="Y81" s="28">
        <f>IF(X81="Korte termijn",Achtergrondwaarden!$R$2,IF('Invoervel maatregelen'!X81="Middenlange termijn",Achtergrondwaarden!$R$3,IF('Invoervel maatregelen'!X81="Lange termijn",Achtergrondwaarden!$R$4,)))</f>
        <v>0</v>
      </c>
      <c r="AA81" s="29">
        <f>IF(Z81="€",Achtergrondwaarden!$R$2,IF('Invoervel maatregelen'!Z81="€€",Achtergrondwaarden!$R$3,IF('Invoervel maatregelen'!Z81="€€€",Achtergrondwaarden!$R$4,)))</f>
        <v>0</v>
      </c>
    </row>
    <row r="82" spans="1:27">
      <c r="A82" s="23"/>
      <c r="B82" s="23"/>
      <c r="E82" s="28">
        <f>SUM(G82+M82+Q82+W82+O82+I82+K82+S82+Y82+U82)</f>
        <v>0</v>
      </c>
      <c r="F82" s="28" t="str">
        <f>IF(OR(V82="Ja",H82="Negatief",R82="Negatief"),"!","-")</f>
        <v>-</v>
      </c>
      <c r="G82" s="28">
        <f>IF(Z82="€",Achtergrondwaarden!$T$2,IF('Invoervel maatregelen'!Z82="€€",Achtergrondwaarden!$T$3,IF('Invoervel maatregelen'!Z82="€€€",Achtergrondwaarden!$T$4,)))</f>
        <v>0</v>
      </c>
      <c r="I82" s="28">
        <f>IF(H82="Negatief",Achtergrondwaarden!$B$2,IF('Invoervel maatregelen'!H82="Positief",Achtergrondwaarden!$B$3,))</f>
        <v>0</v>
      </c>
      <c r="K82" s="29">
        <f>IF(J82="Ja",Achtergrondwaarden!$D$2,IF('Invoervel maatregelen'!J82="Nee",Achtergrondwaarden!$D$3,))</f>
        <v>0</v>
      </c>
      <c r="L82" s="37"/>
      <c r="M82" s="28">
        <f>IF(L82="Structureel",Achtergrondwaarden!$F$2,IF('Invoervel maatregelen'!L82="Tijdelijk",Achtergrondwaarden!$F$3,))</f>
        <v>0</v>
      </c>
      <c r="O82" s="28">
        <f>IF(N82="Verblijven",Achtergrondwaarden!$H$2,IF('Invoervel maatregelen'!N82="Verplaatsen",Achtergrondwaarden!$H$3,))</f>
        <v>0</v>
      </c>
      <c r="Q82" s="28">
        <f>IF(P82="Faciliteren",Achtergrondwaarden!$J$2,IF('Invoervel maatregelen'!P82="Reguleren",Achtergrondwaarden!$J$3,))</f>
        <v>0</v>
      </c>
      <c r="S82" s="28">
        <f>IF(R82="Negatief",Achtergrondwaarden!$L$2,IF('Invoervel maatregelen'!R82="Positief",Achtergrondwaarden!$L$3,))</f>
        <v>0</v>
      </c>
      <c r="U82" s="28">
        <f>IF(T82="Negatief",Achtergrondwaarden!$N$2,IF('Invoervel maatregelen'!T82="Positief",Achtergrondwaarden!$N$3,))</f>
        <v>0</v>
      </c>
      <c r="W82" s="28">
        <f>IF(V82="JA",Achtergrondwaarden!$P$2,IF('Invoervel maatregelen'!V82="Nee",Achtergrondwaarden!$P$3,))</f>
        <v>0</v>
      </c>
      <c r="Y82" s="28">
        <f>IF(X82="Korte termijn",Achtergrondwaarden!$R$2,IF('Invoervel maatregelen'!X82="Middenlange termijn",Achtergrondwaarden!$R$3,IF('Invoervel maatregelen'!X82="Lange termijn",Achtergrondwaarden!$R$4,)))</f>
        <v>0</v>
      </c>
      <c r="AA82" s="29">
        <f>IF(Z82="€",Achtergrondwaarden!$R$2,IF('Invoervel maatregelen'!Z82="€€",Achtergrondwaarden!$R$3,IF('Invoervel maatregelen'!Z82="€€€",Achtergrondwaarden!$R$4,)))</f>
        <v>0</v>
      </c>
    </row>
    <row r="83" spans="1:27">
      <c r="A83" s="23"/>
      <c r="B83" s="23"/>
      <c r="E83" s="28">
        <f>SUM(G83+M83+Q83+W83+O83+I83+K83+S83+Y83+U83)</f>
        <v>0</v>
      </c>
      <c r="F83" s="28" t="str">
        <f>IF(OR(V83="Ja",H83="Negatief",R83="Negatief"),"!","-")</f>
        <v>-</v>
      </c>
      <c r="G83" s="28">
        <f>IF(Z83="€",Achtergrondwaarden!$T$2,IF('Invoervel maatregelen'!Z83="€€",Achtergrondwaarden!$T$3,IF('Invoervel maatregelen'!Z83="€€€",Achtergrondwaarden!$T$4,)))</f>
        <v>0</v>
      </c>
      <c r="I83" s="28">
        <f>IF(H83="Negatief",Achtergrondwaarden!$B$2,IF('Invoervel maatregelen'!H83="Positief",Achtergrondwaarden!$B$3,))</f>
        <v>0</v>
      </c>
      <c r="K83" s="29">
        <f>IF(J83="Ja",Achtergrondwaarden!$D$2,IF('Invoervel maatregelen'!J83="Nee",Achtergrondwaarden!$D$3,))</f>
        <v>0</v>
      </c>
      <c r="L83" s="37"/>
      <c r="M83" s="28">
        <f>IF(L83="Structureel",Achtergrondwaarden!$F$2,IF('Invoervel maatregelen'!L83="Tijdelijk",Achtergrondwaarden!$F$3,))</f>
        <v>0</v>
      </c>
      <c r="O83" s="28">
        <f>IF(N83="Verblijven",Achtergrondwaarden!$H$2,IF('Invoervel maatregelen'!N83="Verplaatsen",Achtergrondwaarden!$H$3,))</f>
        <v>0</v>
      </c>
      <c r="Q83" s="28">
        <f>IF(P83="Faciliteren",Achtergrondwaarden!$J$2,IF('Invoervel maatregelen'!P83="Reguleren",Achtergrondwaarden!$J$3,))</f>
        <v>0</v>
      </c>
      <c r="S83" s="28">
        <f>IF(R83="Negatief",Achtergrondwaarden!$L$2,IF('Invoervel maatregelen'!R83="Positief",Achtergrondwaarden!$L$3,))</f>
        <v>0</v>
      </c>
      <c r="U83" s="28">
        <f>IF(T83="Negatief",Achtergrondwaarden!$N$2,IF('Invoervel maatregelen'!T83="Positief",Achtergrondwaarden!$N$3,))</f>
        <v>0</v>
      </c>
      <c r="W83" s="28">
        <f>IF(V83="JA",Achtergrondwaarden!$P$2,IF('Invoervel maatregelen'!V83="Nee",Achtergrondwaarden!$P$3,))</f>
        <v>0</v>
      </c>
      <c r="Y83" s="28">
        <f>IF(X83="Korte termijn",Achtergrondwaarden!$R$2,IF('Invoervel maatregelen'!X83="Middenlange termijn",Achtergrondwaarden!$R$3,IF('Invoervel maatregelen'!X83="Lange termijn",Achtergrondwaarden!$R$4,)))</f>
        <v>0</v>
      </c>
      <c r="AA83" s="29">
        <f>IF(Z83="€",Achtergrondwaarden!$R$2,IF('Invoervel maatregelen'!Z83="€€",Achtergrondwaarden!$R$3,IF('Invoervel maatregelen'!Z83="€€€",Achtergrondwaarden!$R$4,)))</f>
        <v>0</v>
      </c>
    </row>
    <row r="84" spans="1:27">
      <c r="A84" s="23"/>
      <c r="B84" s="23"/>
      <c r="E84" s="28">
        <f>SUM(G84+M84+Q84+W84+O84+I84+K84+S84+Y84+U84)</f>
        <v>0</v>
      </c>
      <c r="F84" s="28" t="str">
        <f>IF(OR(V84="Ja",H84="Negatief",R84="Negatief"),"!","-")</f>
        <v>-</v>
      </c>
      <c r="G84" s="28">
        <f>IF(Z84="€",Achtergrondwaarden!$T$2,IF('Invoervel maatregelen'!Z84="€€",Achtergrondwaarden!$T$3,IF('Invoervel maatregelen'!Z84="€€€",Achtergrondwaarden!$T$4,)))</f>
        <v>0</v>
      </c>
      <c r="I84" s="28">
        <f>IF(H84="Negatief",Achtergrondwaarden!$B$2,IF('Invoervel maatregelen'!H84="Positief",Achtergrondwaarden!$B$3,))</f>
        <v>0</v>
      </c>
      <c r="K84" s="29">
        <f>IF(J84="Ja",Achtergrondwaarden!$D$2,IF('Invoervel maatregelen'!J84="Nee",Achtergrondwaarden!$D$3,))</f>
        <v>0</v>
      </c>
      <c r="L84" s="37"/>
      <c r="M84" s="28">
        <f>IF(L84="Structureel",Achtergrondwaarden!$F$2,IF('Invoervel maatregelen'!L84="Tijdelijk",Achtergrondwaarden!$F$3,))</f>
        <v>0</v>
      </c>
      <c r="O84" s="28">
        <f>IF(N84="Verblijven",Achtergrondwaarden!$H$2,IF('Invoervel maatregelen'!N84="Verplaatsen",Achtergrondwaarden!$H$3,))</f>
        <v>0</v>
      </c>
      <c r="Q84" s="28">
        <f>IF(P84="Faciliteren",Achtergrondwaarden!$J$2,IF('Invoervel maatregelen'!P84="Reguleren",Achtergrondwaarden!$J$3,))</f>
        <v>0</v>
      </c>
      <c r="S84" s="28">
        <f>IF(R84="Negatief",Achtergrondwaarden!$L$2,IF('Invoervel maatregelen'!R84="Positief",Achtergrondwaarden!$L$3,))</f>
        <v>0</v>
      </c>
      <c r="U84" s="28">
        <f>IF(T84="Negatief",Achtergrondwaarden!$N$2,IF('Invoervel maatregelen'!T84="Positief",Achtergrondwaarden!$N$3,))</f>
        <v>0</v>
      </c>
      <c r="W84" s="28">
        <f>IF(V84="JA",Achtergrondwaarden!$P$2,IF('Invoervel maatregelen'!V84="Nee",Achtergrondwaarden!$P$3,))</f>
        <v>0</v>
      </c>
      <c r="Y84" s="28">
        <f>IF(X84="Korte termijn",Achtergrondwaarden!$R$2,IF('Invoervel maatregelen'!X84="Middenlange termijn",Achtergrondwaarden!$R$3,IF('Invoervel maatregelen'!X84="Lange termijn",Achtergrondwaarden!$R$4,)))</f>
        <v>0</v>
      </c>
      <c r="AA84" s="29">
        <f>IF(Z84="€",Achtergrondwaarden!$R$2,IF('Invoervel maatregelen'!Z84="€€",Achtergrondwaarden!$R$3,IF('Invoervel maatregelen'!Z84="€€€",Achtergrondwaarden!$R$4,)))</f>
        <v>0</v>
      </c>
    </row>
    <row r="85" spans="1:27">
      <c r="A85" s="23"/>
      <c r="B85" s="23"/>
      <c r="E85" s="28">
        <f>SUM(G85+M85+Q85+W85+O85+I85+K85+S85+Y85+U85)</f>
        <v>0</v>
      </c>
      <c r="F85" s="28" t="str">
        <f>IF(OR(V85="Ja",H85="Negatief",R85="Negatief"),"!","-")</f>
        <v>-</v>
      </c>
      <c r="G85" s="28">
        <f>IF(Z85="€",Achtergrondwaarden!$T$2,IF('Invoervel maatregelen'!Z85="€€",Achtergrondwaarden!$T$3,IF('Invoervel maatregelen'!Z85="€€€",Achtergrondwaarden!$T$4,)))</f>
        <v>0</v>
      </c>
      <c r="I85" s="28">
        <f>IF(H85="Negatief",Achtergrondwaarden!$B$2,IF('Invoervel maatregelen'!H85="Positief",Achtergrondwaarden!$B$3,))</f>
        <v>0</v>
      </c>
      <c r="K85" s="29">
        <f>IF(J85="Ja",Achtergrondwaarden!$D$2,IF('Invoervel maatregelen'!J85="Nee",Achtergrondwaarden!$D$3,))</f>
        <v>0</v>
      </c>
      <c r="L85" s="37"/>
      <c r="M85" s="28">
        <f>IF(L85="Structureel",Achtergrondwaarden!$F$2,IF('Invoervel maatregelen'!L85="Tijdelijk",Achtergrondwaarden!$F$3,))</f>
        <v>0</v>
      </c>
      <c r="O85" s="28">
        <f>IF(N85="Verblijven",Achtergrondwaarden!$H$2,IF('Invoervel maatregelen'!N85="Verplaatsen",Achtergrondwaarden!$H$3,))</f>
        <v>0</v>
      </c>
      <c r="Q85" s="28">
        <f>IF(P85="Faciliteren",Achtergrondwaarden!$J$2,IF('Invoervel maatregelen'!P85="Reguleren",Achtergrondwaarden!$J$3,))</f>
        <v>0</v>
      </c>
      <c r="S85" s="28">
        <f>IF(R85="Negatief",Achtergrondwaarden!$L$2,IF('Invoervel maatregelen'!R85="Positief",Achtergrondwaarden!$L$3,))</f>
        <v>0</v>
      </c>
      <c r="U85" s="28">
        <f>IF(T85="Negatief",Achtergrondwaarden!$N$2,IF('Invoervel maatregelen'!T85="Positief",Achtergrondwaarden!$N$3,))</f>
        <v>0</v>
      </c>
      <c r="W85" s="28">
        <f>IF(V85="JA",Achtergrondwaarden!$P$2,IF('Invoervel maatregelen'!V85="Nee",Achtergrondwaarden!$P$3,))</f>
        <v>0</v>
      </c>
      <c r="Y85" s="28">
        <f>IF(X85="Korte termijn",Achtergrondwaarden!$R$2,IF('Invoervel maatregelen'!X85="Middenlange termijn",Achtergrondwaarden!$R$3,IF('Invoervel maatregelen'!X85="Lange termijn",Achtergrondwaarden!$R$4,)))</f>
        <v>0</v>
      </c>
      <c r="AA85" s="29">
        <f>IF(Z85="€",Achtergrondwaarden!$R$2,IF('Invoervel maatregelen'!Z85="€€",Achtergrondwaarden!$R$3,IF('Invoervel maatregelen'!Z85="€€€",Achtergrondwaarden!$R$4,)))</f>
        <v>0</v>
      </c>
    </row>
    <row r="86" spans="1:27">
      <c r="A86" s="23"/>
      <c r="B86" s="23"/>
      <c r="E86" s="28">
        <f>SUM(G86+M86+Q86+W86+O86+I86+K86+S86+Y86+U86)</f>
        <v>0</v>
      </c>
      <c r="F86" s="28" t="str">
        <f>IF(OR(V86="Ja",H86="Negatief",R86="Negatief"),"!","-")</f>
        <v>-</v>
      </c>
      <c r="G86" s="28">
        <f>IF(Z86="€",Achtergrondwaarden!$T$2,IF('Invoervel maatregelen'!Z86="€€",Achtergrondwaarden!$T$3,IF('Invoervel maatregelen'!Z86="€€€",Achtergrondwaarden!$T$4,)))</f>
        <v>0</v>
      </c>
      <c r="I86" s="28">
        <f>IF(H86="Negatief",Achtergrondwaarden!$B$2,IF('Invoervel maatregelen'!H86="Positief",Achtergrondwaarden!$B$3,))</f>
        <v>0</v>
      </c>
      <c r="K86" s="29">
        <f>IF(J86="Ja",Achtergrondwaarden!$D$2,IF('Invoervel maatregelen'!J86="Nee",Achtergrondwaarden!$D$3,))</f>
        <v>0</v>
      </c>
      <c r="L86" s="37"/>
      <c r="M86" s="28">
        <f>IF(L86="Structureel",Achtergrondwaarden!$F$2,IF('Invoervel maatregelen'!L86="Tijdelijk",Achtergrondwaarden!$F$3,))</f>
        <v>0</v>
      </c>
      <c r="O86" s="28">
        <f>IF(N86="Verblijven",Achtergrondwaarden!$H$2,IF('Invoervel maatregelen'!N86="Verplaatsen",Achtergrondwaarden!$H$3,))</f>
        <v>0</v>
      </c>
      <c r="Q86" s="28">
        <f>IF(P86="Faciliteren",Achtergrondwaarden!$J$2,IF('Invoervel maatregelen'!P86="Reguleren",Achtergrondwaarden!$J$3,))</f>
        <v>0</v>
      </c>
      <c r="S86" s="28">
        <f>IF(R86="Negatief",Achtergrondwaarden!$L$2,IF('Invoervel maatregelen'!R86="Positief",Achtergrondwaarden!$L$3,))</f>
        <v>0</v>
      </c>
      <c r="U86" s="28">
        <f>IF(T86="Negatief",Achtergrondwaarden!$N$2,IF('Invoervel maatregelen'!T86="Positief",Achtergrondwaarden!$N$3,))</f>
        <v>0</v>
      </c>
      <c r="W86" s="28">
        <f>IF(V86="JA",Achtergrondwaarden!$P$2,IF('Invoervel maatregelen'!V86="Nee",Achtergrondwaarden!$P$3,))</f>
        <v>0</v>
      </c>
      <c r="Y86" s="28">
        <f>IF(X86="Korte termijn",Achtergrondwaarden!$R$2,IF('Invoervel maatregelen'!X86="Middenlange termijn",Achtergrondwaarden!$R$3,IF('Invoervel maatregelen'!X86="Lange termijn",Achtergrondwaarden!$R$4,)))</f>
        <v>0</v>
      </c>
      <c r="AA86" s="29">
        <f>IF(Z86="€",Achtergrondwaarden!$R$2,IF('Invoervel maatregelen'!Z86="€€",Achtergrondwaarden!$R$3,IF('Invoervel maatregelen'!Z86="€€€",Achtergrondwaarden!$R$4,)))</f>
        <v>0</v>
      </c>
    </row>
    <row r="87" spans="1:27">
      <c r="A87" s="23"/>
      <c r="B87" s="23"/>
      <c r="E87" s="28">
        <f>SUM(G87+M87+Q87+W87+O87+I87+K87+S87+Y87+U87)</f>
        <v>0</v>
      </c>
      <c r="F87" s="28" t="str">
        <f>IF(OR(V87="Ja",H87="Negatief",R87="Negatief"),"!","-")</f>
        <v>-</v>
      </c>
      <c r="G87" s="28">
        <f>IF(Z87="€",Achtergrondwaarden!$T$2,IF('Invoervel maatregelen'!Z87="€€",Achtergrondwaarden!$T$3,IF('Invoervel maatregelen'!Z87="€€€",Achtergrondwaarden!$T$4,)))</f>
        <v>0</v>
      </c>
      <c r="I87" s="28">
        <f>IF(H87="Negatief",Achtergrondwaarden!$B$2,IF('Invoervel maatregelen'!H87="Positief",Achtergrondwaarden!$B$3,))</f>
        <v>0</v>
      </c>
      <c r="K87" s="29">
        <f>IF(J87="Ja",Achtergrondwaarden!$D$2,IF('Invoervel maatregelen'!J87="Nee",Achtergrondwaarden!$D$3,))</f>
        <v>0</v>
      </c>
      <c r="L87" s="37"/>
      <c r="M87" s="28">
        <f>IF(L87="Structureel",Achtergrondwaarden!$F$2,IF('Invoervel maatregelen'!L87="Tijdelijk",Achtergrondwaarden!$F$3,))</f>
        <v>0</v>
      </c>
      <c r="O87" s="28">
        <f>IF(N87="Verblijven",Achtergrondwaarden!$H$2,IF('Invoervel maatregelen'!N87="Verplaatsen",Achtergrondwaarden!$H$3,))</f>
        <v>0</v>
      </c>
      <c r="Q87" s="28">
        <f>IF(P87="Faciliteren",Achtergrondwaarden!$J$2,IF('Invoervel maatregelen'!P87="Reguleren",Achtergrondwaarden!$J$3,))</f>
        <v>0</v>
      </c>
      <c r="S87" s="28">
        <f>IF(R87="Negatief",Achtergrondwaarden!$L$2,IF('Invoervel maatregelen'!R87="Positief",Achtergrondwaarden!$L$3,))</f>
        <v>0</v>
      </c>
      <c r="U87" s="28">
        <f>IF(T87="Negatief",Achtergrondwaarden!$N$2,IF('Invoervel maatregelen'!T87="Positief",Achtergrondwaarden!$N$3,))</f>
        <v>0</v>
      </c>
      <c r="W87" s="28">
        <f>IF(V87="JA",Achtergrondwaarden!$P$2,IF('Invoervel maatregelen'!V87="Nee",Achtergrondwaarden!$P$3,))</f>
        <v>0</v>
      </c>
      <c r="Y87" s="28">
        <f>IF(X87="Korte termijn",Achtergrondwaarden!$R$2,IF('Invoervel maatregelen'!X87="Middenlange termijn",Achtergrondwaarden!$R$3,IF('Invoervel maatregelen'!X87="Lange termijn",Achtergrondwaarden!$R$4,)))</f>
        <v>0</v>
      </c>
      <c r="AA87" s="29">
        <f>IF(Z87="€",Achtergrondwaarden!$R$2,IF('Invoervel maatregelen'!Z87="€€",Achtergrondwaarden!$R$3,IF('Invoervel maatregelen'!Z87="€€€",Achtergrondwaarden!$R$4,)))</f>
        <v>0</v>
      </c>
    </row>
    <row r="88" spans="1:27">
      <c r="A88" s="23"/>
      <c r="B88" s="23"/>
      <c r="E88" s="28">
        <f>SUM(G88+M88+Q88+W88+O88+I88+K88+S88+Y88+U88)</f>
        <v>0</v>
      </c>
      <c r="F88" s="28" t="str">
        <f>IF(OR(V88="Ja",H88="Negatief",R88="Negatief"),"!","-")</f>
        <v>-</v>
      </c>
      <c r="G88" s="28">
        <f>IF(Z88="€",Achtergrondwaarden!$T$2,IF('Invoervel maatregelen'!Z88="€€",Achtergrondwaarden!$T$3,IF('Invoervel maatregelen'!Z88="€€€",Achtergrondwaarden!$T$4,)))</f>
        <v>0</v>
      </c>
      <c r="I88" s="28">
        <f>IF(H88="Negatief",Achtergrondwaarden!$B$2,IF('Invoervel maatregelen'!H88="Positief",Achtergrondwaarden!$B$3,))</f>
        <v>0</v>
      </c>
      <c r="K88" s="29">
        <f>IF(J88="Ja",Achtergrondwaarden!$D$2,IF('Invoervel maatregelen'!J88="Nee",Achtergrondwaarden!$D$3,))</f>
        <v>0</v>
      </c>
      <c r="L88" s="37"/>
      <c r="M88" s="28">
        <f>IF(L88="Structureel",Achtergrondwaarden!$F$2,IF('Invoervel maatregelen'!L88="Tijdelijk",Achtergrondwaarden!$F$3,))</f>
        <v>0</v>
      </c>
      <c r="O88" s="28">
        <f>IF(N88="Verblijven",Achtergrondwaarden!$H$2,IF('Invoervel maatregelen'!N88="Verplaatsen",Achtergrondwaarden!$H$3,))</f>
        <v>0</v>
      </c>
      <c r="Q88" s="28">
        <f>IF(P88="Faciliteren",Achtergrondwaarden!$J$2,IF('Invoervel maatregelen'!P88="Reguleren",Achtergrondwaarden!$J$3,))</f>
        <v>0</v>
      </c>
      <c r="S88" s="28">
        <f>IF(R88="Negatief",Achtergrondwaarden!$L$2,IF('Invoervel maatregelen'!R88="Positief",Achtergrondwaarden!$L$3,))</f>
        <v>0</v>
      </c>
      <c r="U88" s="28">
        <f>IF(T88="Negatief",Achtergrondwaarden!$N$2,IF('Invoervel maatregelen'!T88="Positief",Achtergrondwaarden!$N$3,))</f>
        <v>0</v>
      </c>
      <c r="W88" s="28">
        <f>IF(V88="JA",Achtergrondwaarden!$P$2,IF('Invoervel maatregelen'!V88="Nee",Achtergrondwaarden!$P$3,))</f>
        <v>0</v>
      </c>
      <c r="Y88" s="28">
        <f>IF(X88="Korte termijn",Achtergrondwaarden!$R$2,IF('Invoervel maatregelen'!X88="Middenlange termijn",Achtergrondwaarden!$R$3,IF('Invoervel maatregelen'!X88="Lange termijn",Achtergrondwaarden!$R$4,)))</f>
        <v>0</v>
      </c>
      <c r="AA88" s="29">
        <f>IF(Z88="€",Achtergrondwaarden!$R$2,IF('Invoervel maatregelen'!Z88="€€",Achtergrondwaarden!$R$3,IF('Invoervel maatregelen'!Z88="€€€",Achtergrondwaarden!$R$4,)))</f>
        <v>0</v>
      </c>
    </row>
    <row r="89" spans="1:27">
      <c r="A89" s="23"/>
      <c r="B89" s="23"/>
      <c r="E89" s="28">
        <f>SUM(G89+M89+Q89+W89+O89+I89+K89+S89+Y89+U89)</f>
        <v>0</v>
      </c>
      <c r="F89" s="28" t="str">
        <f>IF(OR(V89="Ja",H89="Negatief",R89="Negatief"),"!","-")</f>
        <v>-</v>
      </c>
      <c r="G89" s="28">
        <f>IF(Z89="€",Achtergrondwaarden!$T$2,IF('Invoervel maatregelen'!Z89="€€",Achtergrondwaarden!$T$3,IF('Invoervel maatregelen'!Z89="€€€",Achtergrondwaarden!$T$4,)))</f>
        <v>0</v>
      </c>
      <c r="I89" s="28">
        <f>IF(H89="Negatief",Achtergrondwaarden!$B$2,IF('Invoervel maatregelen'!H89="Positief",Achtergrondwaarden!$B$3,))</f>
        <v>0</v>
      </c>
      <c r="K89" s="29">
        <f>IF(J89="Ja",Achtergrondwaarden!$D$2,IF('Invoervel maatregelen'!J89="Nee",Achtergrondwaarden!$D$3,))</f>
        <v>0</v>
      </c>
      <c r="L89" s="37"/>
      <c r="M89" s="28">
        <f>IF(L89="Structureel",Achtergrondwaarden!$F$2,IF('Invoervel maatregelen'!L89="Tijdelijk",Achtergrondwaarden!$F$3,))</f>
        <v>0</v>
      </c>
      <c r="O89" s="28">
        <f>IF(N89="Verblijven",Achtergrondwaarden!$H$2,IF('Invoervel maatregelen'!N89="Verplaatsen",Achtergrondwaarden!$H$3,))</f>
        <v>0</v>
      </c>
      <c r="Q89" s="28">
        <f>IF(P89="Faciliteren",Achtergrondwaarden!$J$2,IF('Invoervel maatregelen'!P89="Reguleren",Achtergrondwaarden!$J$3,))</f>
        <v>0</v>
      </c>
      <c r="S89" s="28">
        <f>IF(R89="Negatief",Achtergrondwaarden!$L$2,IF('Invoervel maatregelen'!R89="Positief",Achtergrondwaarden!$L$3,))</f>
        <v>0</v>
      </c>
      <c r="U89" s="28">
        <f>IF(T89="Negatief",Achtergrondwaarden!$N$2,IF('Invoervel maatregelen'!T89="Positief",Achtergrondwaarden!$N$3,))</f>
        <v>0</v>
      </c>
      <c r="W89" s="28">
        <f>IF(V89="JA",Achtergrondwaarden!$P$2,IF('Invoervel maatregelen'!V89="Nee",Achtergrondwaarden!$P$3,))</f>
        <v>0</v>
      </c>
      <c r="Y89" s="28">
        <f>IF(X89="Korte termijn",Achtergrondwaarden!$R$2,IF('Invoervel maatregelen'!X89="Middenlange termijn",Achtergrondwaarden!$R$3,IF('Invoervel maatregelen'!X89="Lange termijn",Achtergrondwaarden!$R$4,)))</f>
        <v>0</v>
      </c>
      <c r="AA89" s="29">
        <f>IF(Z89="€",Achtergrondwaarden!$R$2,IF('Invoervel maatregelen'!Z89="€€",Achtergrondwaarden!$R$3,IF('Invoervel maatregelen'!Z89="€€€",Achtergrondwaarden!$R$4,)))</f>
        <v>0</v>
      </c>
    </row>
    <row r="90" spans="1:27">
      <c r="A90" s="23"/>
      <c r="B90" s="23"/>
      <c r="E90" s="28">
        <f>SUM(G90+M90+Q90+W90+O90+I90+K90+S90+Y90+U90)</f>
        <v>0</v>
      </c>
      <c r="F90" s="28" t="str">
        <f>IF(OR(V90="Ja",H90="Negatief",R90="Negatief"),"!","-")</f>
        <v>-</v>
      </c>
      <c r="G90" s="28">
        <f>IF(Z90="€",Achtergrondwaarden!$T$2,IF('Invoervel maatregelen'!Z90="€€",Achtergrondwaarden!$T$3,IF('Invoervel maatregelen'!Z90="€€€",Achtergrondwaarden!$T$4,)))</f>
        <v>0</v>
      </c>
      <c r="I90" s="28">
        <f>IF(H90="Negatief",Achtergrondwaarden!$B$2,IF('Invoervel maatregelen'!H90="Positief",Achtergrondwaarden!$B$3,))</f>
        <v>0</v>
      </c>
      <c r="K90" s="29">
        <f>IF(J90="Ja",Achtergrondwaarden!$D$2,IF('Invoervel maatregelen'!J90="Nee",Achtergrondwaarden!$D$3,))</f>
        <v>0</v>
      </c>
      <c r="L90" s="37"/>
      <c r="M90" s="28">
        <f>IF(L90="Structureel",Achtergrondwaarden!$F$2,IF('Invoervel maatregelen'!L90="Tijdelijk",Achtergrondwaarden!$F$3,))</f>
        <v>0</v>
      </c>
      <c r="O90" s="28">
        <f>IF(N90="Verblijven",Achtergrondwaarden!$H$2,IF('Invoervel maatregelen'!N90="Verplaatsen",Achtergrondwaarden!$H$3,))</f>
        <v>0</v>
      </c>
      <c r="Q90" s="28">
        <f>IF(P90="Faciliteren",Achtergrondwaarden!$J$2,IF('Invoervel maatregelen'!P90="Reguleren",Achtergrondwaarden!$J$3,))</f>
        <v>0</v>
      </c>
      <c r="S90" s="28">
        <f>IF(R90="Negatief",Achtergrondwaarden!$L$2,IF('Invoervel maatregelen'!R90="Positief",Achtergrondwaarden!$L$3,))</f>
        <v>0</v>
      </c>
      <c r="U90" s="28">
        <f>IF(T90="Negatief",Achtergrondwaarden!$N$2,IF('Invoervel maatregelen'!T90="Positief",Achtergrondwaarden!$N$3,))</f>
        <v>0</v>
      </c>
      <c r="W90" s="28">
        <f>IF(V90="JA",Achtergrondwaarden!$P$2,IF('Invoervel maatregelen'!V90="Nee",Achtergrondwaarden!$P$3,))</f>
        <v>0</v>
      </c>
      <c r="Y90" s="28">
        <f>IF(X90="Korte termijn",Achtergrondwaarden!$R$2,IF('Invoervel maatregelen'!X90="Middenlange termijn",Achtergrondwaarden!$R$3,IF('Invoervel maatregelen'!X90="Lange termijn",Achtergrondwaarden!$R$4,)))</f>
        <v>0</v>
      </c>
      <c r="AA90" s="29">
        <f>IF(Z90="€",Achtergrondwaarden!$R$2,IF('Invoervel maatregelen'!Z90="€€",Achtergrondwaarden!$R$3,IF('Invoervel maatregelen'!Z90="€€€",Achtergrondwaarden!$R$4,)))</f>
        <v>0</v>
      </c>
    </row>
    <row r="91" spans="1:27">
      <c r="A91" s="23"/>
      <c r="B91" s="23"/>
      <c r="E91" s="28">
        <f>SUM(G91+M91+Q91+W91+O91+I91+K91+S91+Y91+U91)</f>
        <v>0</v>
      </c>
      <c r="F91" s="28" t="str">
        <f>IF(OR(V91="Ja",H91="Negatief",R91="Negatief"),"!","-")</f>
        <v>-</v>
      </c>
      <c r="G91" s="28">
        <f>IF(Z91="€",Achtergrondwaarden!$T$2,IF('Invoervel maatregelen'!Z91="€€",Achtergrondwaarden!$T$3,IF('Invoervel maatregelen'!Z91="€€€",Achtergrondwaarden!$T$4,)))</f>
        <v>0</v>
      </c>
      <c r="I91" s="28">
        <f>IF(H91="Negatief",Achtergrondwaarden!$B$2,IF('Invoervel maatregelen'!H91="Positief",Achtergrondwaarden!$B$3,))</f>
        <v>0</v>
      </c>
      <c r="K91" s="29">
        <f>IF(J91="Ja",Achtergrondwaarden!$D$2,IF('Invoervel maatregelen'!J91="Nee",Achtergrondwaarden!$D$3,))</f>
        <v>0</v>
      </c>
      <c r="L91" s="37"/>
      <c r="M91" s="28">
        <f>IF(L91="Structureel",Achtergrondwaarden!$F$2,IF('Invoervel maatregelen'!L91="Tijdelijk",Achtergrondwaarden!$F$3,))</f>
        <v>0</v>
      </c>
      <c r="O91" s="28">
        <f>IF(N91="Verblijven",Achtergrondwaarden!$H$2,IF('Invoervel maatregelen'!N91="Verplaatsen",Achtergrondwaarden!$H$3,))</f>
        <v>0</v>
      </c>
      <c r="Q91" s="28">
        <f>IF(P91="Faciliteren",Achtergrondwaarden!$J$2,IF('Invoervel maatregelen'!P91="Reguleren",Achtergrondwaarden!$J$3,))</f>
        <v>0</v>
      </c>
      <c r="S91" s="28">
        <f>IF(R91="Negatief",Achtergrondwaarden!$L$2,IF('Invoervel maatregelen'!R91="Positief",Achtergrondwaarden!$L$3,))</f>
        <v>0</v>
      </c>
      <c r="U91" s="28">
        <f>IF(T91="Negatief",Achtergrondwaarden!$N$2,IF('Invoervel maatregelen'!T91="Positief",Achtergrondwaarden!$N$3,))</f>
        <v>0</v>
      </c>
      <c r="W91" s="28">
        <f>IF(V91="JA",Achtergrondwaarden!$P$2,IF('Invoervel maatregelen'!V91="Nee",Achtergrondwaarden!$P$3,))</f>
        <v>0</v>
      </c>
      <c r="Y91" s="28">
        <f>IF(X91="Korte termijn",Achtergrondwaarden!$R$2,IF('Invoervel maatregelen'!X91="Middenlange termijn",Achtergrondwaarden!$R$3,IF('Invoervel maatregelen'!X91="Lange termijn",Achtergrondwaarden!$R$4,)))</f>
        <v>0</v>
      </c>
      <c r="AA91" s="29">
        <f>IF(Z91="€",Achtergrondwaarden!$R$2,IF('Invoervel maatregelen'!Z91="€€",Achtergrondwaarden!$R$3,IF('Invoervel maatregelen'!Z91="€€€",Achtergrondwaarden!$R$4,)))</f>
        <v>0</v>
      </c>
    </row>
    <row r="92" spans="1:27">
      <c r="A92" s="23"/>
      <c r="B92" s="23"/>
      <c r="E92" s="28">
        <f>SUM(G92+M92+Q92+W92+O92+I92+K92+S92+Y92+U92)</f>
        <v>0</v>
      </c>
      <c r="F92" s="28" t="str">
        <f>IF(OR(V92="Ja",H92="Negatief",R92="Negatief"),"!","-")</f>
        <v>-</v>
      </c>
      <c r="G92" s="28">
        <f>IF(Z92="€",Achtergrondwaarden!$T$2,IF('Invoervel maatregelen'!Z92="€€",Achtergrondwaarden!$T$3,IF('Invoervel maatregelen'!Z92="€€€",Achtergrondwaarden!$T$4,)))</f>
        <v>0</v>
      </c>
      <c r="I92" s="28">
        <f>IF(H92="Negatief",Achtergrondwaarden!$B$2,IF('Invoervel maatregelen'!H92="Positief",Achtergrondwaarden!$B$3,))</f>
        <v>0</v>
      </c>
      <c r="K92" s="29">
        <f>IF(J92="Ja",Achtergrondwaarden!$D$2,IF('Invoervel maatregelen'!J92="Nee",Achtergrondwaarden!$D$3,))</f>
        <v>0</v>
      </c>
      <c r="L92" s="37"/>
      <c r="M92" s="28">
        <f>IF(L92="Structureel",Achtergrondwaarden!$F$2,IF('Invoervel maatregelen'!L92="Tijdelijk",Achtergrondwaarden!$F$3,))</f>
        <v>0</v>
      </c>
      <c r="O92" s="28">
        <f>IF(N92="Verblijven",Achtergrondwaarden!$H$2,IF('Invoervel maatregelen'!N92="Verplaatsen",Achtergrondwaarden!$H$3,))</f>
        <v>0</v>
      </c>
      <c r="Q92" s="28">
        <f>IF(P92="Faciliteren",Achtergrondwaarden!$J$2,IF('Invoervel maatregelen'!P92="Reguleren",Achtergrondwaarden!$J$3,))</f>
        <v>0</v>
      </c>
      <c r="S92" s="28">
        <f>IF(R92="Negatief",Achtergrondwaarden!$L$2,IF('Invoervel maatregelen'!R92="Positief",Achtergrondwaarden!$L$3,))</f>
        <v>0</v>
      </c>
      <c r="U92" s="28">
        <f>IF(T92="Negatief",Achtergrondwaarden!$N$2,IF('Invoervel maatregelen'!T92="Positief",Achtergrondwaarden!$N$3,))</f>
        <v>0</v>
      </c>
      <c r="W92" s="28">
        <f>IF(V92="JA",Achtergrondwaarden!$P$2,IF('Invoervel maatregelen'!V92="Nee",Achtergrondwaarden!$P$3,))</f>
        <v>0</v>
      </c>
      <c r="Y92" s="28">
        <f>IF(X92="Korte termijn",Achtergrondwaarden!$R$2,IF('Invoervel maatregelen'!X92="Middenlange termijn",Achtergrondwaarden!$R$3,IF('Invoervel maatregelen'!X92="Lange termijn",Achtergrondwaarden!$R$4,)))</f>
        <v>0</v>
      </c>
      <c r="AA92" s="29">
        <f>IF(Z92="€",Achtergrondwaarden!$R$2,IF('Invoervel maatregelen'!Z92="€€",Achtergrondwaarden!$R$3,IF('Invoervel maatregelen'!Z92="€€€",Achtergrondwaarden!$R$4,)))</f>
        <v>0</v>
      </c>
    </row>
    <row r="93" spans="1:27">
      <c r="A93" s="23"/>
      <c r="B93" s="23"/>
      <c r="E93" s="28">
        <f>SUM(G93+M93+Q93+W93+O93+I93+K93+S93+Y93+U93)</f>
        <v>0</v>
      </c>
      <c r="F93" s="28" t="str">
        <f>IF(OR(V93="Ja",H93="Negatief",R93="Negatief"),"!","-")</f>
        <v>-</v>
      </c>
      <c r="G93" s="28">
        <f>IF(Z93="€",Achtergrondwaarden!$T$2,IF('Invoervel maatregelen'!Z93="€€",Achtergrondwaarden!$T$3,IF('Invoervel maatregelen'!Z93="€€€",Achtergrondwaarden!$T$4,)))</f>
        <v>0</v>
      </c>
      <c r="I93" s="28">
        <f>IF(H93="Negatief",Achtergrondwaarden!$B$2,IF('Invoervel maatregelen'!H93="Positief",Achtergrondwaarden!$B$3,))</f>
        <v>0</v>
      </c>
      <c r="K93" s="29">
        <f>IF(J93="Ja",Achtergrondwaarden!$D$2,IF('Invoervel maatregelen'!J93="Nee",Achtergrondwaarden!$D$3,))</f>
        <v>0</v>
      </c>
      <c r="L93" s="37"/>
      <c r="M93" s="28">
        <f>IF(L93="Structureel",Achtergrondwaarden!$F$2,IF('Invoervel maatregelen'!L93="Tijdelijk",Achtergrondwaarden!$F$3,))</f>
        <v>0</v>
      </c>
      <c r="O93" s="28">
        <f>IF(N93="Verblijven",Achtergrondwaarden!$H$2,IF('Invoervel maatregelen'!N93="Verplaatsen",Achtergrondwaarden!$H$3,))</f>
        <v>0</v>
      </c>
      <c r="Q93" s="28">
        <f>IF(P93="Faciliteren",Achtergrondwaarden!$J$2,IF('Invoervel maatregelen'!P93="Reguleren",Achtergrondwaarden!$J$3,))</f>
        <v>0</v>
      </c>
      <c r="S93" s="28">
        <f>IF(R93="Negatief",Achtergrondwaarden!$L$2,IF('Invoervel maatregelen'!R93="Positief",Achtergrondwaarden!$L$3,))</f>
        <v>0</v>
      </c>
      <c r="U93" s="28">
        <f>IF(T93="Negatief",Achtergrondwaarden!$N$2,IF('Invoervel maatregelen'!T93="Positief",Achtergrondwaarden!$N$3,))</f>
        <v>0</v>
      </c>
      <c r="W93" s="28">
        <f>IF(V93="JA",Achtergrondwaarden!$P$2,IF('Invoervel maatregelen'!V93="Nee",Achtergrondwaarden!$P$3,))</f>
        <v>0</v>
      </c>
      <c r="Y93" s="28">
        <f>IF(X93="Korte termijn",Achtergrondwaarden!$R$2,IF('Invoervel maatregelen'!X93="Middenlange termijn",Achtergrondwaarden!$R$3,IF('Invoervel maatregelen'!X93="Lange termijn",Achtergrondwaarden!$R$4,)))</f>
        <v>0</v>
      </c>
      <c r="AA93" s="29">
        <f>IF(Z93="€",Achtergrondwaarden!$R$2,IF('Invoervel maatregelen'!Z93="€€",Achtergrondwaarden!$R$3,IF('Invoervel maatregelen'!Z93="€€€",Achtergrondwaarden!$R$4,)))</f>
        <v>0</v>
      </c>
    </row>
    <row r="94" spans="1:27">
      <c r="A94" s="23"/>
      <c r="B94" s="23"/>
      <c r="E94" s="28">
        <f>SUM(G94+M94+Q94+W94+O94+I94+K94+S94+Y94+U94)</f>
        <v>0</v>
      </c>
      <c r="F94" s="28" t="str">
        <f>IF(OR(V94="Ja",H94="Negatief",R94="Negatief"),"!","-")</f>
        <v>-</v>
      </c>
      <c r="G94" s="28">
        <f>IF(Z94="€",Achtergrondwaarden!$T$2,IF('Invoervel maatregelen'!Z94="€€",Achtergrondwaarden!$T$3,IF('Invoervel maatregelen'!Z94="€€€",Achtergrondwaarden!$T$4,)))</f>
        <v>0</v>
      </c>
      <c r="I94" s="28">
        <f>IF(H94="Negatief",Achtergrondwaarden!$B$2,IF('Invoervel maatregelen'!H94="Positief",Achtergrondwaarden!$B$3,))</f>
        <v>0</v>
      </c>
      <c r="K94" s="29">
        <f>IF(J94="Ja",Achtergrondwaarden!$D$2,IF('Invoervel maatregelen'!J94="Nee",Achtergrondwaarden!$D$3,))</f>
        <v>0</v>
      </c>
      <c r="L94" s="37"/>
      <c r="M94" s="28">
        <f>IF(L94="Structureel",Achtergrondwaarden!$F$2,IF('Invoervel maatregelen'!L94="Tijdelijk",Achtergrondwaarden!$F$3,))</f>
        <v>0</v>
      </c>
      <c r="O94" s="28">
        <f>IF(N94="Verblijven",Achtergrondwaarden!$H$2,IF('Invoervel maatregelen'!N94="Verplaatsen",Achtergrondwaarden!$H$3,))</f>
        <v>0</v>
      </c>
      <c r="Q94" s="28">
        <f>IF(P94="Faciliteren",Achtergrondwaarden!$J$2,IF('Invoervel maatregelen'!P94="Reguleren",Achtergrondwaarden!$J$3,))</f>
        <v>0</v>
      </c>
      <c r="S94" s="28">
        <f>IF(R94="Negatief",Achtergrondwaarden!$L$2,IF('Invoervel maatregelen'!R94="Positief",Achtergrondwaarden!$L$3,))</f>
        <v>0</v>
      </c>
      <c r="U94" s="28">
        <f>IF(T94="Negatief",Achtergrondwaarden!$N$2,IF('Invoervel maatregelen'!T94="Positief",Achtergrondwaarden!$N$3,))</f>
        <v>0</v>
      </c>
      <c r="W94" s="28">
        <f>IF(V94="JA",Achtergrondwaarden!$P$2,IF('Invoervel maatregelen'!V94="Nee",Achtergrondwaarden!$P$3,))</f>
        <v>0</v>
      </c>
      <c r="Y94" s="28">
        <f>IF(X94="Korte termijn",Achtergrondwaarden!$R$2,IF('Invoervel maatregelen'!X94="Middenlange termijn",Achtergrondwaarden!$R$3,IF('Invoervel maatregelen'!X94="Lange termijn",Achtergrondwaarden!$R$4,)))</f>
        <v>0</v>
      </c>
      <c r="AA94" s="29">
        <f>IF(Z94="€",Achtergrondwaarden!$R$2,IF('Invoervel maatregelen'!Z94="€€",Achtergrondwaarden!$R$3,IF('Invoervel maatregelen'!Z94="€€€",Achtergrondwaarden!$R$4,)))</f>
        <v>0</v>
      </c>
    </row>
    <row r="95" spans="1:27">
      <c r="A95" s="23"/>
      <c r="B95" s="23"/>
      <c r="E95" s="28">
        <f>SUM(G95+M95+Q95+W95+O95+I95+K95+S95+Y95+U95)</f>
        <v>0</v>
      </c>
      <c r="F95" s="28" t="str">
        <f>IF(OR(V95="Ja",H95="Negatief",R95="Negatief"),"!","-")</f>
        <v>-</v>
      </c>
      <c r="G95" s="28">
        <f>IF(Z95="€",Achtergrondwaarden!$T$2,IF('Invoervel maatregelen'!Z95="€€",Achtergrondwaarden!$T$3,IF('Invoervel maatregelen'!Z95="€€€",Achtergrondwaarden!$T$4,)))</f>
        <v>0</v>
      </c>
      <c r="I95" s="28">
        <f>IF(H95="Negatief",Achtergrondwaarden!$B$2,IF('Invoervel maatregelen'!H95="Positief",Achtergrondwaarden!$B$3,))</f>
        <v>0</v>
      </c>
      <c r="K95" s="29">
        <f>IF(J95="Ja",Achtergrondwaarden!$D$2,IF('Invoervel maatregelen'!J95="Nee",Achtergrondwaarden!$D$3,))</f>
        <v>0</v>
      </c>
      <c r="L95" s="37"/>
      <c r="M95" s="28">
        <f>IF(L95="Structureel",Achtergrondwaarden!$F$2,IF('Invoervel maatregelen'!L95="Tijdelijk",Achtergrondwaarden!$F$3,))</f>
        <v>0</v>
      </c>
      <c r="O95" s="28">
        <f>IF(N95="Verblijven",Achtergrondwaarden!$H$2,IF('Invoervel maatregelen'!N95="Verplaatsen",Achtergrondwaarden!$H$3,))</f>
        <v>0</v>
      </c>
      <c r="Q95" s="28">
        <f>IF(P95="Faciliteren",Achtergrondwaarden!$J$2,IF('Invoervel maatregelen'!P95="Reguleren",Achtergrondwaarden!$J$3,))</f>
        <v>0</v>
      </c>
      <c r="S95" s="28">
        <f>IF(R95="Negatief",Achtergrondwaarden!$L$2,IF('Invoervel maatregelen'!R95="Positief",Achtergrondwaarden!$L$3,))</f>
        <v>0</v>
      </c>
      <c r="U95" s="28">
        <f>IF(T95="Negatief",Achtergrondwaarden!$N$2,IF('Invoervel maatregelen'!T95="Positief",Achtergrondwaarden!$N$3,))</f>
        <v>0</v>
      </c>
      <c r="W95" s="28">
        <f>IF(V95="JA",Achtergrondwaarden!$P$2,IF('Invoervel maatregelen'!V95="Nee",Achtergrondwaarden!$P$3,))</f>
        <v>0</v>
      </c>
      <c r="Y95" s="28">
        <f>IF(X95="Korte termijn",Achtergrondwaarden!$R$2,IF('Invoervel maatregelen'!X95="Middenlange termijn",Achtergrondwaarden!$R$3,IF('Invoervel maatregelen'!X95="Lange termijn",Achtergrondwaarden!$R$4,)))</f>
        <v>0</v>
      </c>
      <c r="AA95" s="29">
        <f>IF(Z95="€",Achtergrondwaarden!$R$2,IF('Invoervel maatregelen'!Z95="€€",Achtergrondwaarden!$R$3,IF('Invoervel maatregelen'!Z95="€€€",Achtergrondwaarden!$R$4,)))</f>
        <v>0</v>
      </c>
    </row>
    <row r="96" spans="1:27">
      <c r="A96" s="23"/>
      <c r="B96" s="23"/>
      <c r="E96" s="28">
        <f>SUM(G96+M96+Q96+W96+O96+I96+K96+S96+Y96+U96)</f>
        <v>0</v>
      </c>
      <c r="F96" s="28" t="str">
        <f>IF(OR(V96="Ja",H96="Negatief",R96="Negatief"),"!","-")</f>
        <v>-</v>
      </c>
      <c r="G96" s="28">
        <f>IF(Z96="€",Achtergrondwaarden!$T$2,IF('Invoervel maatregelen'!Z96="€€",Achtergrondwaarden!$T$3,IF('Invoervel maatregelen'!Z96="€€€",Achtergrondwaarden!$T$4,)))</f>
        <v>0</v>
      </c>
      <c r="I96" s="28">
        <f>IF(H96="Negatief",Achtergrondwaarden!$B$2,IF('Invoervel maatregelen'!H96="Positief",Achtergrondwaarden!$B$3,))</f>
        <v>0</v>
      </c>
      <c r="K96" s="29">
        <f>IF(J96="Ja",Achtergrondwaarden!$D$2,IF('Invoervel maatregelen'!J96="Nee",Achtergrondwaarden!$D$3,))</f>
        <v>0</v>
      </c>
      <c r="L96" s="37"/>
      <c r="M96" s="28">
        <f>IF(L96="Structureel",Achtergrondwaarden!$F$2,IF('Invoervel maatregelen'!L96="Tijdelijk",Achtergrondwaarden!$F$3,))</f>
        <v>0</v>
      </c>
      <c r="O96" s="28">
        <f>IF(N96="Verblijven",Achtergrondwaarden!$H$2,IF('Invoervel maatregelen'!N96="Verplaatsen",Achtergrondwaarden!$H$3,))</f>
        <v>0</v>
      </c>
      <c r="Q96" s="28">
        <f>IF(P96="Faciliteren",Achtergrondwaarden!$J$2,IF('Invoervel maatregelen'!P96="Reguleren",Achtergrondwaarden!$J$3,))</f>
        <v>0</v>
      </c>
      <c r="S96" s="28">
        <f>IF(R96="Negatief",Achtergrondwaarden!$L$2,IF('Invoervel maatregelen'!R96="Positief",Achtergrondwaarden!$L$3,))</f>
        <v>0</v>
      </c>
      <c r="U96" s="28">
        <f>IF(T96="Negatief",Achtergrondwaarden!$N$2,IF('Invoervel maatregelen'!T96="Positief",Achtergrondwaarden!$N$3,))</f>
        <v>0</v>
      </c>
      <c r="W96" s="28">
        <f>IF(V96="JA",Achtergrondwaarden!$P$2,IF('Invoervel maatregelen'!V96="Nee",Achtergrondwaarden!$P$3,))</f>
        <v>0</v>
      </c>
      <c r="Y96" s="28">
        <f>IF(X96="Korte termijn",Achtergrondwaarden!$R$2,IF('Invoervel maatregelen'!X96="Middenlange termijn",Achtergrondwaarden!$R$3,IF('Invoervel maatregelen'!X96="Lange termijn",Achtergrondwaarden!$R$4,)))</f>
        <v>0</v>
      </c>
      <c r="AA96" s="29">
        <f>IF(Z96="€",Achtergrondwaarden!$R$2,IF('Invoervel maatregelen'!Z96="€€",Achtergrondwaarden!$R$3,IF('Invoervel maatregelen'!Z96="€€€",Achtergrondwaarden!$R$4,)))</f>
        <v>0</v>
      </c>
    </row>
    <row r="97" spans="1:27">
      <c r="A97" s="23"/>
      <c r="B97" s="23"/>
      <c r="E97" s="28">
        <f>SUM(G97+M97+Q97+W97+O97+I97+K97+S97+Y97+U97)</f>
        <v>0</v>
      </c>
      <c r="F97" s="28" t="str">
        <f>IF(OR(V97="Ja",H97="Negatief",R97="Negatief"),"!","-")</f>
        <v>-</v>
      </c>
      <c r="G97" s="28">
        <f>IF(Z97="€",Achtergrondwaarden!$T$2,IF('Invoervel maatregelen'!Z97="€€",Achtergrondwaarden!$T$3,IF('Invoervel maatregelen'!Z97="€€€",Achtergrondwaarden!$T$4,)))</f>
        <v>0</v>
      </c>
      <c r="I97" s="28">
        <f>IF(H97="Negatief",Achtergrondwaarden!$B$2,IF('Invoervel maatregelen'!H97="Positief",Achtergrondwaarden!$B$3,))</f>
        <v>0</v>
      </c>
      <c r="K97" s="29">
        <f>IF(J97="Ja",Achtergrondwaarden!$D$2,IF('Invoervel maatregelen'!J97="Nee",Achtergrondwaarden!$D$3,))</f>
        <v>0</v>
      </c>
      <c r="L97" s="37"/>
      <c r="M97" s="28">
        <f>IF(L97="Structureel",Achtergrondwaarden!$F$2,IF('Invoervel maatregelen'!L97="Tijdelijk",Achtergrondwaarden!$F$3,))</f>
        <v>0</v>
      </c>
      <c r="O97" s="28">
        <f>IF(N97="Verblijven",Achtergrondwaarden!$H$2,IF('Invoervel maatregelen'!N97="Verplaatsen",Achtergrondwaarden!$H$3,))</f>
        <v>0</v>
      </c>
      <c r="Q97" s="28">
        <f>IF(P97="Faciliteren",Achtergrondwaarden!$J$2,IF('Invoervel maatregelen'!P97="Reguleren",Achtergrondwaarden!$J$3,))</f>
        <v>0</v>
      </c>
      <c r="S97" s="28">
        <f>IF(R97="Negatief",Achtergrondwaarden!$L$2,IF('Invoervel maatregelen'!R97="Positief",Achtergrondwaarden!$L$3,))</f>
        <v>0</v>
      </c>
      <c r="U97" s="28">
        <f>IF(T97="Negatief",Achtergrondwaarden!$N$2,IF('Invoervel maatregelen'!T97="Positief",Achtergrondwaarden!$N$3,))</f>
        <v>0</v>
      </c>
      <c r="W97" s="28">
        <f>IF(V97="JA",Achtergrondwaarden!$P$2,IF('Invoervel maatregelen'!V97="Nee",Achtergrondwaarden!$P$3,))</f>
        <v>0</v>
      </c>
      <c r="Y97" s="28">
        <f>IF(X97="Korte termijn",Achtergrondwaarden!$R$2,IF('Invoervel maatregelen'!X97="Middenlange termijn",Achtergrondwaarden!$R$3,IF('Invoervel maatregelen'!X97="Lange termijn",Achtergrondwaarden!$R$4,)))</f>
        <v>0</v>
      </c>
      <c r="AA97" s="29">
        <f>IF(Z97="€",Achtergrondwaarden!$R$2,IF('Invoervel maatregelen'!Z97="€€",Achtergrondwaarden!$R$3,IF('Invoervel maatregelen'!Z97="€€€",Achtergrondwaarden!$R$4,)))</f>
        <v>0</v>
      </c>
    </row>
    <row r="98" spans="1:27">
      <c r="A98" s="23"/>
      <c r="B98" s="23"/>
      <c r="E98" s="28">
        <f>SUM(G98+M98+Q98+W98+O98+I98+K98+S98+Y98+U98)</f>
        <v>0</v>
      </c>
      <c r="F98" s="28" t="str">
        <f>IF(OR(V98="Ja",H98="Negatief",R98="Negatief"),"!","-")</f>
        <v>-</v>
      </c>
      <c r="G98" s="28">
        <f>IF(Z98="€",Achtergrondwaarden!$T$2,IF('Invoervel maatregelen'!Z98="€€",Achtergrondwaarden!$T$3,IF('Invoervel maatregelen'!Z98="€€€",Achtergrondwaarden!$T$4,)))</f>
        <v>0</v>
      </c>
      <c r="I98" s="28">
        <f>IF(H98="Negatief",Achtergrondwaarden!$B$2,IF('Invoervel maatregelen'!H98="Positief",Achtergrondwaarden!$B$3,))</f>
        <v>0</v>
      </c>
      <c r="K98" s="29">
        <f>IF(J98="Ja",Achtergrondwaarden!$D$2,IF('Invoervel maatregelen'!J98="Nee",Achtergrondwaarden!$D$3,))</f>
        <v>0</v>
      </c>
      <c r="L98" s="37"/>
      <c r="M98" s="28">
        <f>IF(L98="Structureel",Achtergrondwaarden!$F$2,IF('Invoervel maatregelen'!L98="Tijdelijk",Achtergrondwaarden!$F$3,))</f>
        <v>0</v>
      </c>
      <c r="O98" s="28">
        <f>IF(N98="Verblijven",Achtergrondwaarden!$H$2,IF('Invoervel maatregelen'!N98="Verplaatsen",Achtergrondwaarden!$H$3,))</f>
        <v>0</v>
      </c>
      <c r="Q98" s="28">
        <f>IF(P98="Faciliteren",Achtergrondwaarden!$J$2,IF('Invoervel maatregelen'!P98="Reguleren",Achtergrondwaarden!$J$3,))</f>
        <v>0</v>
      </c>
      <c r="S98" s="28">
        <f>IF(R98="Negatief",Achtergrondwaarden!$L$2,IF('Invoervel maatregelen'!R98="Positief",Achtergrondwaarden!$L$3,))</f>
        <v>0</v>
      </c>
      <c r="U98" s="28">
        <f>IF(T98="Negatief",Achtergrondwaarden!$N$2,IF('Invoervel maatregelen'!T98="Positief",Achtergrondwaarden!$N$3,))</f>
        <v>0</v>
      </c>
      <c r="W98" s="28">
        <f>IF(V98="JA",Achtergrondwaarden!$P$2,IF('Invoervel maatregelen'!V98="Nee",Achtergrondwaarden!$P$3,))</f>
        <v>0</v>
      </c>
      <c r="Y98" s="28">
        <f>IF(X98="Korte termijn",Achtergrondwaarden!$R$2,IF('Invoervel maatregelen'!X98="Middenlange termijn",Achtergrondwaarden!$R$3,IF('Invoervel maatregelen'!X98="Lange termijn",Achtergrondwaarden!$R$4,)))</f>
        <v>0</v>
      </c>
      <c r="AA98" s="29">
        <f>IF(Z98="€",Achtergrondwaarden!$R$2,IF('Invoervel maatregelen'!Z98="€€",Achtergrondwaarden!$R$3,IF('Invoervel maatregelen'!Z98="€€€",Achtergrondwaarden!$R$4,)))</f>
        <v>0</v>
      </c>
    </row>
    <row r="99" spans="1:27">
      <c r="A99" s="23"/>
      <c r="B99" s="23"/>
      <c r="E99" s="28">
        <f>SUM(G99+M99+Q99+W99+O99+I99+K99+S99+Y99+U99)</f>
        <v>0</v>
      </c>
      <c r="F99" s="28" t="str">
        <f>IF(OR(V99="Ja",H99="Negatief",R99="Negatief"),"!","-")</f>
        <v>-</v>
      </c>
      <c r="G99" s="28">
        <f>IF(Z99="€",Achtergrondwaarden!$T$2,IF('Invoervel maatregelen'!Z99="€€",Achtergrondwaarden!$T$3,IF('Invoervel maatregelen'!Z99="€€€",Achtergrondwaarden!$T$4,)))</f>
        <v>0</v>
      </c>
      <c r="I99" s="28">
        <f>IF(H99="Negatief",Achtergrondwaarden!$B$2,IF('Invoervel maatregelen'!H99="Positief",Achtergrondwaarden!$B$3,))</f>
        <v>0</v>
      </c>
      <c r="K99" s="29">
        <f>IF(J99="Ja",Achtergrondwaarden!$D$2,IF('Invoervel maatregelen'!J99="Nee",Achtergrondwaarden!$D$3,))</f>
        <v>0</v>
      </c>
      <c r="L99" s="37"/>
      <c r="M99" s="28">
        <f>IF(L99="Structureel",Achtergrondwaarden!$F$2,IF('Invoervel maatregelen'!L99="Tijdelijk",Achtergrondwaarden!$F$3,))</f>
        <v>0</v>
      </c>
      <c r="O99" s="28">
        <f>IF(N99="Verblijven",Achtergrondwaarden!$H$2,IF('Invoervel maatregelen'!N99="Verplaatsen",Achtergrondwaarden!$H$3,))</f>
        <v>0</v>
      </c>
      <c r="Q99" s="28">
        <f>IF(P99="Faciliteren",Achtergrondwaarden!$J$2,IF('Invoervel maatregelen'!P99="Reguleren",Achtergrondwaarden!$J$3,))</f>
        <v>0</v>
      </c>
      <c r="S99" s="28">
        <f>IF(R99="Negatief",Achtergrondwaarden!$L$2,IF('Invoervel maatregelen'!R99="Positief",Achtergrondwaarden!$L$3,))</f>
        <v>0</v>
      </c>
      <c r="U99" s="28">
        <f>IF(T99="Negatief",Achtergrondwaarden!$N$2,IF('Invoervel maatregelen'!T99="Positief",Achtergrondwaarden!$N$3,))</f>
        <v>0</v>
      </c>
      <c r="W99" s="28">
        <f>IF(V99="JA",Achtergrondwaarden!$P$2,IF('Invoervel maatregelen'!V99="Nee",Achtergrondwaarden!$P$3,))</f>
        <v>0</v>
      </c>
      <c r="Y99" s="28">
        <f>IF(X99="Korte termijn",Achtergrondwaarden!$R$2,IF('Invoervel maatregelen'!X99="Middenlange termijn",Achtergrondwaarden!$R$3,IF('Invoervel maatregelen'!X99="Lange termijn",Achtergrondwaarden!$R$4,)))</f>
        <v>0</v>
      </c>
      <c r="AA99" s="29">
        <f>IF(Z99="€",Achtergrondwaarden!$R$2,IF('Invoervel maatregelen'!Z99="€€",Achtergrondwaarden!$R$3,IF('Invoervel maatregelen'!Z99="€€€",Achtergrondwaarden!$R$4,)))</f>
        <v>0</v>
      </c>
    </row>
    <row r="100" spans="1:27">
      <c r="A100" s="23"/>
      <c r="B100" s="23"/>
      <c r="E100" s="28">
        <f>SUM(G100+M100+Q100+W100+O100+I100+K100+S100+Y100+U100)</f>
        <v>0</v>
      </c>
      <c r="F100" s="28" t="str">
        <f>IF(OR(V100="Ja",H100="Negatief",R100="Negatief"),"!","-")</f>
        <v>-</v>
      </c>
      <c r="G100" s="28">
        <f>IF(Z100="€",Achtergrondwaarden!$T$2,IF('Invoervel maatregelen'!Z100="€€",Achtergrondwaarden!$T$3,IF('Invoervel maatregelen'!Z100="€€€",Achtergrondwaarden!$T$4,)))</f>
        <v>0</v>
      </c>
      <c r="I100" s="28">
        <f>IF(H100="Negatief",Achtergrondwaarden!$B$2,IF('Invoervel maatregelen'!H100="Positief",Achtergrondwaarden!$B$3,))</f>
        <v>0</v>
      </c>
      <c r="K100" s="29">
        <f>IF(J100="Ja",Achtergrondwaarden!$D$2,IF('Invoervel maatregelen'!J100="Nee",Achtergrondwaarden!$D$3,))</f>
        <v>0</v>
      </c>
      <c r="L100" s="37"/>
      <c r="M100" s="28">
        <f>IF(L100="Structureel",Achtergrondwaarden!$F$2,IF('Invoervel maatregelen'!L100="Tijdelijk",Achtergrondwaarden!$F$3,))</f>
        <v>0</v>
      </c>
      <c r="O100" s="28">
        <f>IF(N100="Verblijven",Achtergrondwaarden!$H$2,IF('Invoervel maatregelen'!N100="Verplaatsen",Achtergrondwaarden!$H$3,))</f>
        <v>0</v>
      </c>
      <c r="Q100" s="28">
        <f>IF(P100="Faciliteren",Achtergrondwaarden!$J$2,IF('Invoervel maatregelen'!P100="Reguleren",Achtergrondwaarden!$J$3,))</f>
        <v>0</v>
      </c>
      <c r="S100" s="28">
        <f>IF(R100="Negatief",Achtergrondwaarden!$L$2,IF('Invoervel maatregelen'!R100="Positief",Achtergrondwaarden!$L$3,))</f>
        <v>0</v>
      </c>
      <c r="U100" s="28">
        <f>IF(T100="Negatief",Achtergrondwaarden!$N$2,IF('Invoervel maatregelen'!T100="Positief",Achtergrondwaarden!$N$3,))</f>
        <v>0</v>
      </c>
      <c r="W100" s="28">
        <f>IF(V100="JA",Achtergrondwaarden!$P$2,IF('Invoervel maatregelen'!V100="Nee",Achtergrondwaarden!$P$3,))</f>
        <v>0</v>
      </c>
      <c r="Y100" s="28">
        <f>IF(X100="Korte termijn",Achtergrondwaarden!$R$2,IF('Invoervel maatregelen'!X100="Middenlange termijn",Achtergrondwaarden!$R$3,IF('Invoervel maatregelen'!X100="Lange termijn",Achtergrondwaarden!$R$4,)))</f>
        <v>0</v>
      </c>
      <c r="AA100" s="29">
        <f>IF(Z100="€",Achtergrondwaarden!$R$2,IF('Invoervel maatregelen'!Z100="€€",Achtergrondwaarden!$R$3,IF('Invoervel maatregelen'!Z100="€€€",Achtergrondwaarden!$R$4,)))</f>
        <v>0</v>
      </c>
    </row>
    <row r="101" spans="1:27">
      <c r="A101" s="23"/>
      <c r="B101" s="23"/>
      <c r="E101" s="28">
        <f>SUM(G101+M101+Q101+W101+O101+I101+K101+S101+Y101+U101)</f>
        <v>0</v>
      </c>
      <c r="F101" s="28" t="str">
        <f>IF(OR(V101="Ja",H101="Negatief",R101="Negatief"),"!","-")</f>
        <v>-</v>
      </c>
      <c r="G101" s="28">
        <f>IF(Z101="€",Achtergrondwaarden!$T$2,IF('Invoervel maatregelen'!Z101="€€",Achtergrondwaarden!$T$3,IF('Invoervel maatregelen'!Z101="€€€",Achtergrondwaarden!$T$4,)))</f>
        <v>0</v>
      </c>
      <c r="I101" s="28">
        <f>IF(H101="Negatief",Achtergrondwaarden!$B$2,IF('Invoervel maatregelen'!H101="Positief",Achtergrondwaarden!$B$3,))</f>
        <v>0</v>
      </c>
      <c r="K101" s="29">
        <f>IF(J101="Ja",Achtergrondwaarden!$D$2,IF('Invoervel maatregelen'!J101="Nee",Achtergrondwaarden!$D$3,))</f>
        <v>0</v>
      </c>
      <c r="L101" s="37"/>
      <c r="M101" s="28">
        <f>IF(L101="Structureel",Achtergrondwaarden!$F$2,IF('Invoervel maatregelen'!L101="Tijdelijk",Achtergrondwaarden!$F$3,))</f>
        <v>0</v>
      </c>
      <c r="O101" s="28">
        <f>IF(N101="Verblijven",Achtergrondwaarden!$H$2,IF('Invoervel maatregelen'!N101="Verplaatsen",Achtergrondwaarden!$H$3,))</f>
        <v>0</v>
      </c>
      <c r="Q101" s="28">
        <f>IF(P101="Faciliteren",Achtergrondwaarden!$J$2,IF('Invoervel maatregelen'!P101="Reguleren",Achtergrondwaarden!$J$3,))</f>
        <v>0</v>
      </c>
      <c r="S101" s="28">
        <f>IF(R101="Negatief",Achtergrondwaarden!$L$2,IF('Invoervel maatregelen'!R101="Positief",Achtergrondwaarden!$L$3,))</f>
        <v>0</v>
      </c>
      <c r="U101" s="28">
        <f>IF(T101="Negatief",Achtergrondwaarden!$N$2,IF('Invoervel maatregelen'!T101="Positief",Achtergrondwaarden!$N$3,))</f>
        <v>0</v>
      </c>
      <c r="W101" s="28">
        <f>IF(V101="JA",Achtergrondwaarden!$P$2,IF('Invoervel maatregelen'!V101="Nee",Achtergrondwaarden!$P$3,))</f>
        <v>0</v>
      </c>
      <c r="Y101" s="28">
        <f>IF(X101="Korte termijn",Achtergrondwaarden!$R$2,IF('Invoervel maatregelen'!X101="Middenlange termijn",Achtergrondwaarden!$R$3,IF('Invoervel maatregelen'!X101="Lange termijn",Achtergrondwaarden!$R$4,)))</f>
        <v>0</v>
      </c>
      <c r="AA101" s="29">
        <f>IF(Z101="€",Achtergrondwaarden!$R$2,IF('Invoervel maatregelen'!Z101="€€",Achtergrondwaarden!$R$3,IF('Invoervel maatregelen'!Z101="€€€",Achtergrondwaarden!$R$4,)))</f>
        <v>0</v>
      </c>
    </row>
    <row r="102" spans="1:27">
      <c r="A102" s="23"/>
      <c r="B102" s="23"/>
      <c r="E102" s="28">
        <f>SUM(G102+M102+Q102+W102+O102+I102+K102+S102+Y102+U102)</f>
        <v>0</v>
      </c>
      <c r="F102" s="28" t="str">
        <f>IF(OR(V102="Ja",H102="Negatief",R102="Negatief"),"!","-")</f>
        <v>-</v>
      </c>
      <c r="G102" s="28">
        <f>IF(Z102="€",Achtergrondwaarden!$T$2,IF('Invoervel maatregelen'!Z102="€€",Achtergrondwaarden!$T$3,IF('Invoervel maatregelen'!Z102="€€€",Achtergrondwaarden!$T$4,)))</f>
        <v>0</v>
      </c>
      <c r="I102" s="28">
        <f>IF(H102="Negatief",Achtergrondwaarden!$B$2,IF('Invoervel maatregelen'!H102="Positief",Achtergrondwaarden!$B$3,))</f>
        <v>0</v>
      </c>
      <c r="K102" s="29">
        <f>IF(J102="Ja",Achtergrondwaarden!$D$2,IF('Invoervel maatregelen'!J102="Nee",Achtergrondwaarden!$D$3,))</f>
        <v>0</v>
      </c>
      <c r="L102" s="37"/>
      <c r="M102" s="28">
        <f>IF(L102="Structureel",Achtergrondwaarden!$F$2,IF('Invoervel maatregelen'!L102="Tijdelijk",Achtergrondwaarden!$F$3,))</f>
        <v>0</v>
      </c>
      <c r="O102" s="28">
        <f>IF(N102="Verblijven",Achtergrondwaarden!$H$2,IF('Invoervel maatregelen'!N102="Verplaatsen",Achtergrondwaarden!$H$3,))</f>
        <v>0</v>
      </c>
      <c r="Q102" s="28">
        <f>IF(P102="Faciliteren",Achtergrondwaarden!$J$2,IF('Invoervel maatregelen'!P102="Reguleren",Achtergrondwaarden!$J$3,))</f>
        <v>0</v>
      </c>
      <c r="S102" s="28">
        <f>IF(R102="Negatief",Achtergrondwaarden!$L$2,IF('Invoervel maatregelen'!R102="Positief",Achtergrondwaarden!$L$3,))</f>
        <v>0</v>
      </c>
      <c r="U102" s="28">
        <f>IF(T102="Negatief",Achtergrondwaarden!$N$2,IF('Invoervel maatregelen'!T102="Positief",Achtergrondwaarden!$N$3,))</f>
        <v>0</v>
      </c>
      <c r="W102" s="28">
        <f>IF(V102="JA",Achtergrondwaarden!$P$2,IF('Invoervel maatregelen'!V102="Nee",Achtergrondwaarden!$P$3,))</f>
        <v>0</v>
      </c>
      <c r="Y102" s="28">
        <f>IF(X102="Korte termijn",Achtergrondwaarden!$R$2,IF('Invoervel maatregelen'!X102="Middenlange termijn",Achtergrondwaarden!$R$3,IF('Invoervel maatregelen'!X102="Lange termijn",Achtergrondwaarden!$R$4,)))</f>
        <v>0</v>
      </c>
      <c r="AA102" s="29">
        <f>IF(Z102="€",Achtergrondwaarden!$R$2,IF('Invoervel maatregelen'!Z102="€€",Achtergrondwaarden!$R$3,IF('Invoervel maatregelen'!Z102="€€€",Achtergrondwaarden!$R$4,)))</f>
        <v>0</v>
      </c>
    </row>
    <row r="103" spans="1:27">
      <c r="A103" s="23"/>
      <c r="B103" s="23"/>
      <c r="E103" s="28">
        <f>SUM(G103+M103+Q103+W103+O103+I103+K103+S103+Y103+U103)</f>
        <v>0</v>
      </c>
      <c r="F103" s="28" t="str">
        <f>IF(OR(V103="Ja",H103="Negatief",R103="Negatief"),"!","-")</f>
        <v>-</v>
      </c>
      <c r="G103" s="28">
        <f>IF(Z103="€",Achtergrondwaarden!$T$2,IF('Invoervel maatregelen'!Z103="€€",Achtergrondwaarden!$T$3,IF('Invoervel maatregelen'!Z103="€€€",Achtergrondwaarden!$T$4,)))</f>
        <v>0</v>
      </c>
      <c r="I103" s="28">
        <f>IF(H103="Negatief",Achtergrondwaarden!$B$2,IF('Invoervel maatregelen'!H103="Positief",Achtergrondwaarden!$B$3,))</f>
        <v>0</v>
      </c>
      <c r="K103" s="29">
        <f>IF(J103="Ja",Achtergrondwaarden!$D$2,IF('Invoervel maatregelen'!J103="Nee",Achtergrondwaarden!$D$3,))</f>
        <v>0</v>
      </c>
      <c r="L103" s="37"/>
      <c r="M103" s="28">
        <f>IF(L103="Structureel",Achtergrondwaarden!$F$2,IF('Invoervel maatregelen'!L103="Tijdelijk",Achtergrondwaarden!$F$3,))</f>
        <v>0</v>
      </c>
      <c r="O103" s="28">
        <f>IF(N103="Verblijven",Achtergrondwaarden!$H$2,IF('Invoervel maatregelen'!N103="Verplaatsen",Achtergrondwaarden!$H$3,))</f>
        <v>0</v>
      </c>
      <c r="Q103" s="28">
        <f>IF(P103="Faciliteren",Achtergrondwaarden!$J$2,IF('Invoervel maatregelen'!P103="Reguleren",Achtergrondwaarden!$J$3,))</f>
        <v>0</v>
      </c>
      <c r="S103" s="28">
        <f>IF(R103="Negatief",Achtergrondwaarden!$L$2,IF('Invoervel maatregelen'!R103="Positief",Achtergrondwaarden!$L$3,))</f>
        <v>0</v>
      </c>
      <c r="U103" s="28">
        <f>IF(T103="Negatief",Achtergrondwaarden!$N$2,IF('Invoervel maatregelen'!T103="Positief",Achtergrondwaarden!$N$3,))</f>
        <v>0</v>
      </c>
      <c r="W103" s="28">
        <f>IF(V103="JA",Achtergrondwaarden!$P$2,IF('Invoervel maatregelen'!V103="Nee",Achtergrondwaarden!$P$3,))</f>
        <v>0</v>
      </c>
      <c r="Y103" s="28">
        <f>IF(X103="Korte termijn",Achtergrondwaarden!$R$2,IF('Invoervel maatregelen'!X103="Middenlange termijn",Achtergrondwaarden!$R$3,IF('Invoervel maatregelen'!X103="Lange termijn",Achtergrondwaarden!$R$4,)))</f>
        <v>0</v>
      </c>
      <c r="AA103" s="29">
        <f>IF(Z103="€",Achtergrondwaarden!$R$2,IF('Invoervel maatregelen'!Z103="€€",Achtergrondwaarden!$R$3,IF('Invoervel maatregelen'!Z103="€€€",Achtergrondwaarden!$R$4,)))</f>
        <v>0</v>
      </c>
    </row>
    <row r="104" spans="1:27">
      <c r="A104" s="23"/>
      <c r="B104" s="23"/>
      <c r="E104" s="28">
        <f>SUM(G104+M104+Q104+W104+O104+I104+K104+S104+Y104+U104)</f>
        <v>0</v>
      </c>
      <c r="F104" s="28" t="str">
        <f>IF(OR(V104="Ja",H104="Negatief",R104="Negatief"),"!","-")</f>
        <v>-</v>
      </c>
      <c r="G104" s="28">
        <f>IF(Z104="€",Achtergrondwaarden!$T$2,IF('Invoervel maatregelen'!Z104="€€",Achtergrondwaarden!$T$3,IF('Invoervel maatregelen'!Z104="€€€",Achtergrondwaarden!$T$4,)))</f>
        <v>0</v>
      </c>
      <c r="I104" s="28">
        <f>IF(H104="Negatief",Achtergrondwaarden!$B$2,IF('Invoervel maatregelen'!H104="Positief",Achtergrondwaarden!$B$3,))</f>
        <v>0</v>
      </c>
      <c r="K104" s="29">
        <f>IF(J104="Ja",Achtergrondwaarden!$D$2,IF('Invoervel maatregelen'!J104="Nee",Achtergrondwaarden!$D$3,))</f>
        <v>0</v>
      </c>
      <c r="L104" s="37"/>
      <c r="M104" s="28">
        <f>IF(L104="Structureel",Achtergrondwaarden!$F$2,IF('Invoervel maatregelen'!L104="Tijdelijk",Achtergrondwaarden!$F$3,))</f>
        <v>0</v>
      </c>
      <c r="O104" s="28">
        <f>IF(N104="Verblijven",Achtergrondwaarden!$H$2,IF('Invoervel maatregelen'!N104="Verplaatsen",Achtergrondwaarden!$H$3,))</f>
        <v>0</v>
      </c>
      <c r="Q104" s="28">
        <f>IF(P104="Faciliteren",Achtergrondwaarden!$J$2,IF('Invoervel maatregelen'!P104="Reguleren",Achtergrondwaarden!$J$3,))</f>
        <v>0</v>
      </c>
      <c r="S104" s="28">
        <f>IF(R104="Negatief",Achtergrondwaarden!$L$2,IF('Invoervel maatregelen'!R104="Positief",Achtergrondwaarden!$L$3,))</f>
        <v>0</v>
      </c>
      <c r="U104" s="28">
        <f>IF(T104="Negatief",Achtergrondwaarden!$N$2,IF('Invoervel maatregelen'!T104="Positief",Achtergrondwaarden!$N$3,))</f>
        <v>0</v>
      </c>
      <c r="W104" s="28">
        <f>IF(V104="JA",Achtergrondwaarden!$P$2,IF('Invoervel maatregelen'!V104="Nee",Achtergrondwaarden!$P$3,))</f>
        <v>0</v>
      </c>
      <c r="Y104" s="28">
        <f>IF(X104="Korte termijn",Achtergrondwaarden!$R$2,IF('Invoervel maatregelen'!X104="Middenlange termijn",Achtergrondwaarden!$R$3,IF('Invoervel maatregelen'!X104="Lange termijn",Achtergrondwaarden!$R$4,)))</f>
        <v>0</v>
      </c>
      <c r="AA104" s="29">
        <f>IF(Z104="€",Achtergrondwaarden!$R$2,IF('Invoervel maatregelen'!Z104="€€",Achtergrondwaarden!$R$3,IF('Invoervel maatregelen'!Z104="€€€",Achtergrondwaarden!$R$4,)))</f>
        <v>0</v>
      </c>
    </row>
    <row r="105" spans="1:27">
      <c r="A105" s="23"/>
      <c r="B105" s="23"/>
      <c r="E105" s="28">
        <f>SUM(G105+M105+Q105+W105+O105+I105+K105+S105+Y105+U105)</f>
        <v>0</v>
      </c>
      <c r="F105" s="28" t="str">
        <f>IF(OR(V105="Ja",H105="Negatief",R105="Negatief"),"!","-")</f>
        <v>-</v>
      </c>
      <c r="G105" s="28">
        <f>IF(Z105="€",Achtergrondwaarden!$T$2,IF('Invoervel maatregelen'!Z105="€€",Achtergrondwaarden!$T$3,IF('Invoervel maatregelen'!Z105="€€€",Achtergrondwaarden!$T$4,)))</f>
        <v>0</v>
      </c>
      <c r="I105" s="28">
        <f>IF(H105="Negatief",Achtergrondwaarden!$B$2,IF('Invoervel maatregelen'!H105="Positief",Achtergrondwaarden!$B$3,))</f>
        <v>0</v>
      </c>
      <c r="K105" s="29">
        <f>IF(J105="Ja",Achtergrondwaarden!$D$2,IF('Invoervel maatregelen'!J105="Nee",Achtergrondwaarden!$D$3,))</f>
        <v>0</v>
      </c>
      <c r="L105" s="37"/>
      <c r="M105" s="28">
        <f>IF(L105="Structureel",Achtergrondwaarden!$F$2,IF('Invoervel maatregelen'!L105="Tijdelijk",Achtergrondwaarden!$F$3,))</f>
        <v>0</v>
      </c>
      <c r="O105" s="28">
        <f>IF(N105="Verblijven",Achtergrondwaarden!$H$2,IF('Invoervel maatregelen'!N105="Verplaatsen",Achtergrondwaarden!$H$3,))</f>
        <v>0</v>
      </c>
      <c r="Q105" s="28">
        <f>IF(P105="Faciliteren",Achtergrondwaarden!$J$2,IF('Invoervel maatregelen'!P105="Reguleren",Achtergrondwaarden!$J$3,))</f>
        <v>0</v>
      </c>
      <c r="S105" s="28">
        <f>IF(R105="Negatief",Achtergrondwaarden!$L$2,IF('Invoervel maatregelen'!R105="Positief",Achtergrondwaarden!$L$3,))</f>
        <v>0</v>
      </c>
      <c r="U105" s="28">
        <f>IF(T105="Negatief",Achtergrondwaarden!$N$2,IF('Invoervel maatregelen'!T105="Positief",Achtergrondwaarden!$N$3,))</f>
        <v>0</v>
      </c>
      <c r="W105" s="28">
        <f>IF(V105="JA",Achtergrondwaarden!$P$2,IF('Invoervel maatregelen'!V105="Nee",Achtergrondwaarden!$P$3,))</f>
        <v>0</v>
      </c>
      <c r="Y105" s="28">
        <f>IF(X105="Korte termijn",Achtergrondwaarden!$R$2,IF('Invoervel maatregelen'!X105="Middenlange termijn",Achtergrondwaarden!$R$3,IF('Invoervel maatregelen'!X105="Lange termijn",Achtergrondwaarden!$R$4,)))</f>
        <v>0</v>
      </c>
      <c r="AA105" s="29">
        <f>IF(Z105="€",Achtergrondwaarden!$R$2,IF('Invoervel maatregelen'!Z105="€€",Achtergrondwaarden!$R$3,IF('Invoervel maatregelen'!Z105="€€€",Achtergrondwaarden!$R$4,)))</f>
        <v>0</v>
      </c>
    </row>
    <row r="106" spans="1:27">
      <c r="A106" s="23"/>
      <c r="B106" s="23"/>
      <c r="E106" s="28">
        <f>SUM(G106+M106+Q106+W106+O106+I106+K106+S106+Y106+U106)</f>
        <v>0</v>
      </c>
      <c r="F106" s="28" t="str">
        <f>IF(OR(V106="Ja",H106="Negatief",R106="Negatief"),"!","-")</f>
        <v>-</v>
      </c>
      <c r="G106" s="28">
        <f>IF(Z106="€",Achtergrondwaarden!$T$2,IF('Invoervel maatregelen'!Z106="€€",Achtergrondwaarden!$T$3,IF('Invoervel maatregelen'!Z106="€€€",Achtergrondwaarden!$T$4,)))</f>
        <v>0</v>
      </c>
      <c r="I106" s="28">
        <f>IF(H106="Negatief",Achtergrondwaarden!$B$2,IF('Invoervel maatregelen'!H106="Positief",Achtergrondwaarden!$B$3,))</f>
        <v>0</v>
      </c>
      <c r="K106" s="29">
        <f>IF(J106="Ja",Achtergrondwaarden!$D$2,IF('Invoervel maatregelen'!J106="Nee",Achtergrondwaarden!$D$3,))</f>
        <v>0</v>
      </c>
      <c r="L106" s="37"/>
      <c r="M106" s="28">
        <f>IF(L106="Structureel",Achtergrondwaarden!$F$2,IF('Invoervel maatregelen'!L106="Tijdelijk",Achtergrondwaarden!$F$3,))</f>
        <v>0</v>
      </c>
      <c r="O106" s="28">
        <f>IF(N106="Verblijven",Achtergrondwaarden!$H$2,IF('Invoervel maatregelen'!N106="Verplaatsen",Achtergrondwaarden!$H$3,))</f>
        <v>0</v>
      </c>
      <c r="Q106" s="28">
        <f>IF(P106="Faciliteren",Achtergrondwaarden!$J$2,IF('Invoervel maatregelen'!P106="Reguleren",Achtergrondwaarden!$J$3,))</f>
        <v>0</v>
      </c>
      <c r="S106" s="28">
        <f>IF(R106="Negatief",Achtergrondwaarden!$L$2,IF('Invoervel maatregelen'!R106="Positief",Achtergrondwaarden!$L$3,))</f>
        <v>0</v>
      </c>
      <c r="U106" s="28">
        <f>IF(T106="Negatief",Achtergrondwaarden!$N$2,IF('Invoervel maatregelen'!T106="Positief",Achtergrondwaarden!$N$3,))</f>
        <v>0</v>
      </c>
      <c r="W106" s="28">
        <f>IF(V106="JA",Achtergrondwaarden!$P$2,IF('Invoervel maatregelen'!V106="Nee",Achtergrondwaarden!$P$3,))</f>
        <v>0</v>
      </c>
      <c r="Y106" s="28">
        <f>IF(X106="Korte termijn",Achtergrondwaarden!$R$2,IF('Invoervel maatregelen'!X106="Middenlange termijn",Achtergrondwaarden!$R$3,IF('Invoervel maatregelen'!X106="Lange termijn",Achtergrondwaarden!$R$4,)))</f>
        <v>0</v>
      </c>
      <c r="AA106" s="29">
        <f>IF(Z106="€",Achtergrondwaarden!$R$2,IF('Invoervel maatregelen'!Z106="€€",Achtergrondwaarden!$R$3,IF('Invoervel maatregelen'!Z106="€€€",Achtergrondwaarden!$R$4,)))</f>
        <v>0</v>
      </c>
    </row>
    <row r="107" spans="1:27">
      <c r="A107" s="23"/>
      <c r="B107" s="23"/>
      <c r="E107" s="28">
        <f>SUM(G107+M107+Q107+W107+O107+I107+K107+S107+Y107+U107)</f>
        <v>0</v>
      </c>
      <c r="F107" s="28" t="str">
        <f>IF(OR(V107="Ja",H107="Negatief",R107="Negatief"),"!","-")</f>
        <v>-</v>
      </c>
      <c r="G107" s="28">
        <f>IF(Z107="€",Achtergrondwaarden!$T$2,IF('Invoervel maatregelen'!Z107="€€",Achtergrondwaarden!$T$3,IF('Invoervel maatregelen'!Z107="€€€",Achtergrondwaarden!$T$4,)))</f>
        <v>0</v>
      </c>
      <c r="I107" s="28">
        <f>IF(H107="Negatief",Achtergrondwaarden!$B$2,IF('Invoervel maatregelen'!H107="Positief",Achtergrondwaarden!$B$3,))</f>
        <v>0</v>
      </c>
      <c r="K107" s="29">
        <f>IF(J107="Ja",Achtergrondwaarden!$D$2,IF('Invoervel maatregelen'!J107="Nee",Achtergrondwaarden!$D$3,))</f>
        <v>0</v>
      </c>
      <c r="L107" s="37"/>
      <c r="M107" s="28">
        <f>IF(L107="Structureel",Achtergrondwaarden!$F$2,IF('Invoervel maatregelen'!L107="Tijdelijk",Achtergrondwaarden!$F$3,))</f>
        <v>0</v>
      </c>
      <c r="O107" s="28">
        <f>IF(N107="Verblijven",Achtergrondwaarden!$H$2,IF('Invoervel maatregelen'!N107="Verplaatsen",Achtergrondwaarden!$H$3,))</f>
        <v>0</v>
      </c>
      <c r="Q107" s="28">
        <f>IF(P107="Faciliteren",Achtergrondwaarden!$J$2,IF('Invoervel maatregelen'!P107="Reguleren",Achtergrondwaarden!$J$3,))</f>
        <v>0</v>
      </c>
      <c r="S107" s="28">
        <f>IF(R107="Negatief",Achtergrondwaarden!$L$2,IF('Invoervel maatregelen'!R107="Positief",Achtergrondwaarden!$L$3,))</f>
        <v>0</v>
      </c>
      <c r="U107" s="28">
        <f>IF(T107="Negatief",Achtergrondwaarden!$N$2,IF('Invoervel maatregelen'!T107="Positief",Achtergrondwaarden!$N$3,))</f>
        <v>0</v>
      </c>
      <c r="W107" s="28">
        <f>IF(V107="JA",Achtergrondwaarden!$P$2,IF('Invoervel maatregelen'!V107="Nee",Achtergrondwaarden!$P$3,))</f>
        <v>0</v>
      </c>
      <c r="Y107" s="28">
        <f>IF(X107="Korte termijn",Achtergrondwaarden!$R$2,IF('Invoervel maatregelen'!X107="Middenlange termijn",Achtergrondwaarden!$R$3,IF('Invoervel maatregelen'!X107="Lange termijn",Achtergrondwaarden!$R$4,)))</f>
        <v>0</v>
      </c>
      <c r="AA107" s="29">
        <f>IF(Z107="€",Achtergrondwaarden!$R$2,IF('Invoervel maatregelen'!Z107="€€",Achtergrondwaarden!$R$3,IF('Invoervel maatregelen'!Z107="€€€",Achtergrondwaarden!$R$4,)))</f>
        <v>0</v>
      </c>
    </row>
    <row r="108" spans="1:27">
      <c r="A108" s="23"/>
      <c r="B108" s="23"/>
      <c r="E108" s="28">
        <f>SUM(G108+M108+Q108+W108+O108+I108+K108+S108+Y108+U108)</f>
        <v>0</v>
      </c>
      <c r="F108" s="28" t="str">
        <f>IF(OR(V108="Ja",H108="Negatief",R108="Negatief"),"!","-")</f>
        <v>-</v>
      </c>
      <c r="G108" s="28">
        <f>IF(Z108="€",Achtergrondwaarden!$T$2,IF('Invoervel maatregelen'!Z108="€€",Achtergrondwaarden!$T$3,IF('Invoervel maatregelen'!Z108="€€€",Achtergrondwaarden!$T$4,)))</f>
        <v>0</v>
      </c>
      <c r="I108" s="28">
        <f>IF(H108="Negatief",Achtergrondwaarden!$B$2,IF('Invoervel maatregelen'!H108="Positief",Achtergrondwaarden!$B$3,))</f>
        <v>0</v>
      </c>
      <c r="K108" s="29">
        <f>IF(J108="Ja",Achtergrondwaarden!$D$2,IF('Invoervel maatregelen'!J108="Nee",Achtergrondwaarden!$D$3,))</f>
        <v>0</v>
      </c>
      <c r="L108" s="37"/>
      <c r="M108" s="28">
        <f>IF(L108="Structureel",Achtergrondwaarden!$F$2,IF('Invoervel maatregelen'!L108="Tijdelijk",Achtergrondwaarden!$F$3,))</f>
        <v>0</v>
      </c>
      <c r="O108" s="28">
        <f>IF(N108="Verblijven",Achtergrondwaarden!$H$2,IF('Invoervel maatregelen'!N108="Verplaatsen",Achtergrondwaarden!$H$3,))</f>
        <v>0</v>
      </c>
      <c r="Q108" s="28">
        <f>IF(P108="Faciliteren",Achtergrondwaarden!$J$2,IF('Invoervel maatregelen'!P108="Reguleren",Achtergrondwaarden!$J$3,))</f>
        <v>0</v>
      </c>
      <c r="S108" s="28">
        <f>IF(R108="Negatief",Achtergrondwaarden!$L$2,IF('Invoervel maatregelen'!R108="Positief",Achtergrondwaarden!$L$3,))</f>
        <v>0</v>
      </c>
      <c r="U108" s="28">
        <f>IF(T108="Negatief",Achtergrondwaarden!$N$2,IF('Invoervel maatregelen'!T108="Positief",Achtergrondwaarden!$N$3,))</f>
        <v>0</v>
      </c>
      <c r="W108" s="28">
        <f>IF(V108="JA",Achtergrondwaarden!$P$2,IF('Invoervel maatregelen'!V108="Nee",Achtergrondwaarden!$P$3,))</f>
        <v>0</v>
      </c>
      <c r="Y108" s="28">
        <f>IF(X108="Korte termijn",Achtergrondwaarden!$R$2,IF('Invoervel maatregelen'!X108="Middenlange termijn",Achtergrondwaarden!$R$3,IF('Invoervel maatregelen'!X108="Lange termijn",Achtergrondwaarden!$R$4,)))</f>
        <v>0</v>
      </c>
      <c r="AA108" s="29">
        <f>IF(Z108="€",Achtergrondwaarden!$R$2,IF('Invoervel maatregelen'!Z108="€€",Achtergrondwaarden!$R$3,IF('Invoervel maatregelen'!Z108="€€€",Achtergrondwaarden!$R$4,)))</f>
        <v>0</v>
      </c>
    </row>
    <row r="109" spans="1:27">
      <c r="A109" s="23"/>
      <c r="B109" s="23"/>
      <c r="E109" s="28">
        <f>SUM(G109+M109+Q109+W109+O109+I109+K109+S109+Y109+U109)</f>
        <v>0</v>
      </c>
      <c r="F109" s="28" t="str">
        <f>IF(OR(V109="Ja",H109="Negatief",R109="Negatief"),"!","-")</f>
        <v>-</v>
      </c>
      <c r="G109" s="28">
        <f>IF(Z109="€",Achtergrondwaarden!$T$2,IF('Invoervel maatregelen'!Z109="€€",Achtergrondwaarden!$T$3,IF('Invoervel maatregelen'!Z109="€€€",Achtergrondwaarden!$T$4,)))</f>
        <v>0</v>
      </c>
      <c r="I109" s="28">
        <f>IF(H109="Negatief",Achtergrondwaarden!$B$2,IF('Invoervel maatregelen'!H109="Positief",Achtergrondwaarden!$B$3,))</f>
        <v>0</v>
      </c>
      <c r="K109" s="29">
        <f>IF(J109="Ja",Achtergrondwaarden!$D$2,IF('Invoervel maatregelen'!J109="Nee",Achtergrondwaarden!$D$3,))</f>
        <v>0</v>
      </c>
      <c r="L109" s="37"/>
      <c r="M109" s="28">
        <f>IF(L109="Structureel",Achtergrondwaarden!$F$2,IF('Invoervel maatregelen'!L109="Tijdelijk",Achtergrondwaarden!$F$3,))</f>
        <v>0</v>
      </c>
      <c r="O109" s="28">
        <f>IF(N109="Verblijven",Achtergrondwaarden!$H$2,IF('Invoervel maatregelen'!N109="Verplaatsen",Achtergrondwaarden!$H$3,))</f>
        <v>0</v>
      </c>
      <c r="Q109" s="28">
        <f>IF(P109="Faciliteren",Achtergrondwaarden!$J$2,IF('Invoervel maatregelen'!P109="Reguleren",Achtergrondwaarden!$J$3,))</f>
        <v>0</v>
      </c>
      <c r="S109" s="28">
        <f>IF(R109="Negatief",Achtergrondwaarden!$L$2,IF('Invoervel maatregelen'!R109="Positief",Achtergrondwaarden!$L$3,))</f>
        <v>0</v>
      </c>
      <c r="U109" s="28">
        <f>IF(T109="Negatief",Achtergrondwaarden!$N$2,IF('Invoervel maatregelen'!T109="Positief",Achtergrondwaarden!$N$3,))</f>
        <v>0</v>
      </c>
      <c r="W109" s="28">
        <f>IF(V109="JA",Achtergrondwaarden!$P$2,IF('Invoervel maatregelen'!V109="Nee",Achtergrondwaarden!$P$3,))</f>
        <v>0</v>
      </c>
      <c r="Y109" s="28">
        <f>IF(X109="Korte termijn",Achtergrondwaarden!$R$2,IF('Invoervel maatregelen'!X109="Middenlange termijn",Achtergrondwaarden!$R$3,IF('Invoervel maatregelen'!X109="Lange termijn",Achtergrondwaarden!$R$4,)))</f>
        <v>0</v>
      </c>
      <c r="AA109" s="29">
        <f>IF(Z109="€",Achtergrondwaarden!$R$2,IF('Invoervel maatregelen'!Z109="€€",Achtergrondwaarden!$R$3,IF('Invoervel maatregelen'!Z109="€€€",Achtergrondwaarden!$R$4,)))</f>
        <v>0</v>
      </c>
    </row>
    <row r="110" spans="1:27">
      <c r="A110" s="23"/>
      <c r="B110" s="23"/>
      <c r="E110" s="28">
        <f>SUM(G110+M110+Q110+W110+O110+I110+K110+S110+Y110+U110)</f>
        <v>0</v>
      </c>
      <c r="F110" s="28" t="str">
        <f>IF(OR(V110="Ja",H110="Negatief",R110="Negatief"),"!","-")</f>
        <v>-</v>
      </c>
      <c r="G110" s="28">
        <f>IF(Z110="€",Achtergrondwaarden!$T$2,IF('Invoervel maatregelen'!Z110="€€",Achtergrondwaarden!$T$3,IF('Invoervel maatregelen'!Z110="€€€",Achtergrondwaarden!$T$4,)))</f>
        <v>0</v>
      </c>
      <c r="I110" s="28">
        <f>IF(H110="Negatief",Achtergrondwaarden!$B$2,IF('Invoervel maatregelen'!H110="Positief",Achtergrondwaarden!$B$3,))</f>
        <v>0</v>
      </c>
      <c r="K110" s="29">
        <f>IF(J110="Ja",Achtergrondwaarden!$D$2,IF('Invoervel maatregelen'!J110="Nee",Achtergrondwaarden!$D$3,))</f>
        <v>0</v>
      </c>
      <c r="L110" s="37"/>
      <c r="M110" s="28">
        <f>IF(L110="Structureel",Achtergrondwaarden!$F$2,IF('Invoervel maatregelen'!L110="Tijdelijk",Achtergrondwaarden!$F$3,))</f>
        <v>0</v>
      </c>
      <c r="O110" s="28">
        <f>IF(N110="Verblijven",Achtergrondwaarden!$H$2,IF('Invoervel maatregelen'!N110="Verplaatsen",Achtergrondwaarden!$H$3,))</f>
        <v>0</v>
      </c>
      <c r="Q110" s="28">
        <f>IF(P110="Faciliteren",Achtergrondwaarden!$J$2,IF('Invoervel maatregelen'!P110="Reguleren",Achtergrondwaarden!$J$3,))</f>
        <v>0</v>
      </c>
      <c r="S110" s="28">
        <f>IF(R110="Negatief",Achtergrondwaarden!$L$2,IF('Invoervel maatregelen'!R110="Positief",Achtergrondwaarden!$L$3,))</f>
        <v>0</v>
      </c>
      <c r="U110" s="28">
        <f>IF(T110="Negatief",Achtergrondwaarden!$N$2,IF('Invoervel maatregelen'!T110="Positief",Achtergrondwaarden!$N$3,))</f>
        <v>0</v>
      </c>
      <c r="W110" s="28">
        <f>IF(V110="JA",Achtergrondwaarden!$P$2,IF('Invoervel maatregelen'!V110="Nee",Achtergrondwaarden!$P$3,))</f>
        <v>0</v>
      </c>
      <c r="Y110" s="28">
        <f>IF(X110="Korte termijn",Achtergrondwaarden!$R$2,IF('Invoervel maatregelen'!X110="Middenlange termijn",Achtergrondwaarden!$R$3,IF('Invoervel maatregelen'!X110="Lange termijn",Achtergrondwaarden!$R$4,)))</f>
        <v>0</v>
      </c>
      <c r="AA110" s="29">
        <f>IF(Z110="€",Achtergrondwaarden!$R$2,IF('Invoervel maatregelen'!Z110="€€",Achtergrondwaarden!$R$3,IF('Invoervel maatregelen'!Z110="€€€",Achtergrondwaarden!$R$4,)))</f>
        <v>0</v>
      </c>
    </row>
    <row r="111" spans="1:27">
      <c r="A111" s="23"/>
      <c r="B111" s="23"/>
      <c r="E111" s="28">
        <f>SUM(G111+M111+Q111+W111+O111+I111+K111+S111+Y111+U111)</f>
        <v>0</v>
      </c>
      <c r="F111" s="28" t="str">
        <f>IF(OR(V111="Ja",H111="Negatief",R111="Negatief"),"!","-")</f>
        <v>-</v>
      </c>
      <c r="G111" s="28">
        <f>IF(Z111="€",Achtergrondwaarden!$T$2,IF('Invoervel maatregelen'!Z111="€€",Achtergrondwaarden!$T$3,IF('Invoervel maatregelen'!Z111="€€€",Achtergrondwaarden!$T$4,)))</f>
        <v>0</v>
      </c>
      <c r="I111" s="28">
        <f>IF(H111="Negatief",Achtergrondwaarden!$B$2,IF('Invoervel maatregelen'!H111="Positief",Achtergrondwaarden!$B$3,))</f>
        <v>0</v>
      </c>
      <c r="K111" s="29">
        <f>IF(J111="Ja",Achtergrondwaarden!$D$2,IF('Invoervel maatregelen'!J111="Nee",Achtergrondwaarden!$D$3,))</f>
        <v>0</v>
      </c>
      <c r="L111" s="37"/>
      <c r="M111" s="28">
        <f>IF(L111="Structureel",Achtergrondwaarden!$F$2,IF('Invoervel maatregelen'!L111="Tijdelijk",Achtergrondwaarden!$F$3,))</f>
        <v>0</v>
      </c>
      <c r="O111" s="28">
        <f>IF(N111="Verblijven",Achtergrondwaarden!$H$2,IF('Invoervel maatregelen'!N111="Verplaatsen",Achtergrondwaarden!$H$3,))</f>
        <v>0</v>
      </c>
      <c r="Q111" s="28">
        <f>IF(P111="Faciliteren",Achtergrondwaarden!$J$2,IF('Invoervel maatregelen'!P111="Reguleren",Achtergrondwaarden!$J$3,))</f>
        <v>0</v>
      </c>
      <c r="S111" s="28">
        <f>IF(R111="Negatief",Achtergrondwaarden!$L$2,IF('Invoervel maatregelen'!R111="Positief",Achtergrondwaarden!$L$3,))</f>
        <v>0</v>
      </c>
      <c r="U111" s="28">
        <f>IF(T111="Negatief",Achtergrondwaarden!$N$2,IF('Invoervel maatregelen'!T111="Positief",Achtergrondwaarden!$N$3,))</f>
        <v>0</v>
      </c>
      <c r="W111" s="28">
        <f>IF(V111="JA",Achtergrondwaarden!$P$2,IF('Invoervel maatregelen'!V111="Nee",Achtergrondwaarden!$P$3,))</f>
        <v>0</v>
      </c>
      <c r="Y111" s="28">
        <f>IF(X111="Korte termijn",Achtergrondwaarden!$R$2,IF('Invoervel maatregelen'!X111="Middenlange termijn",Achtergrondwaarden!$R$3,IF('Invoervel maatregelen'!X111="Lange termijn",Achtergrondwaarden!$R$4,)))</f>
        <v>0</v>
      </c>
      <c r="AA111" s="29">
        <f>IF(Z111="€",Achtergrondwaarden!$R$2,IF('Invoervel maatregelen'!Z111="€€",Achtergrondwaarden!$R$3,IF('Invoervel maatregelen'!Z111="€€€",Achtergrondwaarden!$R$4,)))</f>
        <v>0</v>
      </c>
    </row>
    <row r="112" spans="1:27">
      <c r="A112" s="23"/>
      <c r="B112" s="23"/>
      <c r="E112" s="28">
        <f>SUM(G112+M112+Q112+W112+O112+I112+K112+S112+Y112+U112)</f>
        <v>0</v>
      </c>
      <c r="F112" s="28" t="str">
        <f>IF(OR(V112="Ja",H112="Negatief",R112="Negatief"),"!","-")</f>
        <v>-</v>
      </c>
      <c r="G112" s="28">
        <f>IF(Z112="€",Achtergrondwaarden!$T$2,IF('Invoervel maatregelen'!Z112="€€",Achtergrondwaarden!$T$3,IF('Invoervel maatregelen'!Z112="€€€",Achtergrondwaarden!$T$4,)))</f>
        <v>0</v>
      </c>
      <c r="I112" s="28">
        <f>IF(H112="Negatief",Achtergrondwaarden!$B$2,IF('Invoervel maatregelen'!H112="Positief",Achtergrondwaarden!$B$3,))</f>
        <v>0</v>
      </c>
      <c r="K112" s="29">
        <f>IF(J112="Ja",Achtergrondwaarden!$D$2,IF('Invoervel maatregelen'!J112="Nee",Achtergrondwaarden!$D$3,))</f>
        <v>0</v>
      </c>
      <c r="L112" s="37"/>
      <c r="M112" s="28">
        <f>IF(L112="Structureel",Achtergrondwaarden!$F$2,IF('Invoervel maatregelen'!L112="Tijdelijk",Achtergrondwaarden!$F$3,))</f>
        <v>0</v>
      </c>
      <c r="O112" s="28">
        <f>IF(N112="Verblijven",Achtergrondwaarden!$H$2,IF('Invoervel maatregelen'!N112="Verplaatsen",Achtergrondwaarden!$H$3,))</f>
        <v>0</v>
      </c>
      <c r="Q112" s="28">
        <f>IF(P112="Faciliteren",Achtergrondwaarden!$J$2,IF('Invoervel maatregelen'!P112="Reguleren",Achtergrondwaarden!$J$3,))</f>
        <v>0</v>
      </c>
      <c r="S112" s="28">
        <f>IF(R112="Negatief",Achtergrondwaarden!$L$2,IF('Invoervel maatregelen'!R112="Positief",Achtergrondwaarden!$L$3,))</f>
        <v>0</v>
      </c>
      <c r="U112" s="28">
        <f>IF(T112="Negatief",Achtergrondwaarden!$N$2,IF('Invoervel maatregelen'!T112="Positief",Achtergrondwaarden!$N$3,))</f>
        <v>0</v>
      </c>
      <c r="W112" s="28">
        <f>IF(V112="JA",Achtergrondwaarden!$P$2,IF('Invoervel maatregelen'!V112="Nee",Achtergrondwaarden!$P$3,))</f>
        <v>0</v>
      </c>
      <c r="Y112" s="28">
        <f>IF(X112="Korte termijn",Achtergrondwaarden!$R$2,IF('Invoervel maatregelen'!X112="Middenlange termijn",Achtergrondwaarden!$R$3,IF('Invoervel maatregelen'!X112="Lange termijn",Achtergrondwaarden!$R$4,)))</f>
        <v>0</v>
      </c>
      <c r="AA112" s="29">
        <f>IF(Z112="€",Achtergrondwaarden!$R$2,IF('Invoervel maatregelen'!Z112="€€",Achtergrondwaarden!$R$3,IF('Invoervel maatregelen'!Z112="€€€",Achtergrondwaarden!$R$4,)))</f>
        <v>0</v>
      </c>
    </row>
    <row r="113" spans="1:27">
      <c r="A113" s="23"/>
      <c r="B113" s="23"/>
      <c r="E113" s="28">
        <f>SUM(G113+M113+Q113+W113+O113+I113+K113+S113+Y113+U113)</f>
        <v>0</v>
      </c>
      <c r="F113" s="28" t="str">
        <f>IF(OR(V113="Ja",H113="Negatief",R113="Negatief"),"!","-")</f>
        <v>-</v>
      </c>
      <c r="G113" s="28">
        <f>IF(Z113="€",Achtergrondwaarden!$T$2,IF('Invoervel maatregelen'!Z113="€€",Achtergrondwaarden!$T$3,IF('Invoervel maatregelen'!Z113="€€€",Achtergrondwaarden!$T$4,)))</f>
        <v>0</v>
      </c>
      <c r="I113" s="28">
        <f>IF(H113="Negatief",Achtergrondwaarden!$B$2,IF('Invoervel maatregelen'!H113="Positief",Achtergrondwaarden!$B$3,))</f>
        <v>0</v>
      </c>
      <c r="K113" s="29">
        <f>IF(J113="Ja",Achtergrondwaarden!$D$2,IF('Invoervel maatregelen'!J113="Nee",Achtergrondwaarden!$D$3,))</f>
        <v>0</v>
      </c>
      <c r="L113" s="37"/>
      <c r="M113" s="28">
        <f>IF(L113="Structureel",Achtergrondwaarden!$F$2,IF('Invoervel maatregelen'!L113="Tijdelijk",Achtergrondwaarden!$F$3,))</f>
        <v>0</v>
      </c>
      <c r="O113" s="28">
        <f>IF(N113="Verblijven",Achtergrondwaarden!$H$2,IF('Invoervel maatregelen'!N113="Verplaatsen",Achtergrondwaarden!$H$3,))</f>
        <v>0</v>
      </c>
      <c r="Q113" s="28">
        <f>IF(P113="Faciliteren",Achtergrondwaarden!$J$2,IF('Invoervel maatregelen'!P113="Reguleren",Achtergrondwaarden!$J$3,))</f>
        <v>0</v>
      </c>
      <c r="S113" s="28">
        <f>IF(R113="Negatief",Achtergrondwaarden!$L$2,IF('Invoervel maatregelen'!R113="Positief",Achtergrondwaarden!$L$3,))</f>
        <v>0</v>
      </c>
      <c r="U113" s="28">
        <f>IF(T113="Negatief",Achtergrondwaarden!$N$2,IF('Invoervel maatregelen'!T113="Positief",Achtergrondwaarden!$N$3,))</f>
        <v>0</v>
      </c>
      <c r="W113" s="28">
        <f>IF(V113="JA",Achtergrondwaarden!$P$2,IF('Invoervel maatregelen'!V113="Nee",Achtergrondwaarden!$P$3,))</f>
        <v>0</v>
      </c>
      <c r="Y113" s="28">
        <f>IF(X113="Korte termijn",Achtergrondwaarden!$R$2,IF('Invoervel maatregelen'!X113="Middenlange termijn",Achtergrondwaarden!$R$3,IF('Invoervel maatregelen'!X113="Lange termijn",Achtergrondwaarden!$R$4,)))</f>
        <v>0</v>
      </c>
      <c r="AA113" s="29">
        <f>IF(Z113="€",Achtergrondwaarden!$R$2,IF('Invoervel maatregelen'!Z113="€€",Achtergrondwaarden!$R$3,IF('Invoervel maatregelen'!Z113="€€€",Achtergrondwaarden!$R$4,)))</f>
        <v>0</v>
      </c>
    </row>
    <row r="114" spans="1:27">
      <c r="A114" s="23"/>
      <c r="B114" s="23"/>
      <c r="E114" s="28">
        <f>SUM(G114+M114+Q114+W114+O114+I114+K114+S114+Y114+U114)</f>
        <v>0</v>
      </c>
      <c r="F114" s="28" t="str">
        <f>IF(OR(V114="Ja",H114="Negatief",R114="Negatief"),"!","-")</f>
        <v>-</v>
      </c>
      <c r="G114" s="28">
        <f>IF(Z114="€",Achtergrondwaarden!$T$2,IF('Invoervel maatregelen'!Z114="€€",Achtergrondwaarden!$T$3,IF('Invoervel maatregelen'!Z114="€€€",Achtergrondwaarden!$T$4,)))</f>
        <v>0</v>
      </c>
      <c r="I114" s="28">
        <f>IF(H114="Negatief",Achtergrondwaarden!$B$2,IF('Invoervel maatregelen'!H114="Positief",Achtergrondwaarden!$B$3,))</f>
        <v>0</v>
      </c>
      <c r="K114" s="29">
        <f>IF(J114="Ja",Achtergrondwaarden!$D$2,IF('Invoervel maatregelen'!J114="Nee",Achtergrondwaarden!$D$3,))</f>
        <v>0</v>
      </c>
      <c r="L114" s="37"/>
      <c r="M114" s="28">
        <f>IF(L114="Structureel",Achtergrondwaarden!$F$2,IF('Invoervel maatregelen'!L114="Tijdelijk",Achtergrondwaarden!$F$3,))</f>
        <v>0</v>
      </c>
      <c r="O114" s="28">
        <f>IF(N114="Verblijven",Achtergrondwaarden!$H$2,IF('Invoervel maatregelen'!N114="Verplaatsen",Achtergrondwaarden!$H$3,))</f>
        <v>0</v>
      </c>
      <c r="Q114" s="28">
        <f>IF(P114="Faciliteren",Achtergrondwaarden!$J$2,IF('Invoervel maatregelen'!P114="Reguleren",Achtergrondwaarden!$J$3,))</f>
        <v>0</v>
      </c>
      <c r="S114" s="28">
        <f>IF(R114="Negatief",Achtergrondwaarden!$L$2,IF('Invoervel maatregelen'!R114="Positief",Achtergrondwaarden!$L$3,))</f>
        <v>0</v>
      </c>
      <c r="U114" s="28">
        <f>IF(T114="Negatief",Achtergrondwaarden!$N$2,IF('Invoervel maatregelen'!T114="Positief",Achtergrondwaarden!$N$3,))</f>
        <v>0</v>
      </c>
      <c r="W114" s="28">
        <f>IF(V114="JA",Achtergrondwaarden!$P$2,IF('Invoervel maatregelen'!V114="Nee",Achtergrondwaarden!$P$3,))</f>
        <v>0</v>
      </c>
      <c r="Y114" s="28">
        <f>IF(X114="Korte termijn",Achtergrondwaarden!$R$2,IF('Invoervel maatregelen'!X114="Middenlange termijn",Achtergrondwaarden!$R$3,IF('Invoervel maatregelen'!X114="Lange termijn",Achtergrondwaarden!$R$4,)))</f>
        <v>0</v>
      </c>
      <c r="AA114" s="29">
        <f>IF(Z114="€",Achtergrondwaarden!$R$2,IF('Invoervel maatregelen'!Z114="€€",Achtergrondwaarden!$R$3,IF('Invoervel maatregelen'!Z114="€€€",Achtergrondwaarden!$R$4,)))</f>
        <v>0</v>
      </c>
    </row>
    <row r="115" spans="1:27">
      <c r="A115" s="23"/>
      <c r="B115" s="23"/>
      <c r="E115" s="28">
        <f>SUM(G115+M115+Q115+W115+O115+I115+K115+S115+Y115+U115)</f>
        <v>0</v>
      </c>
      <c r="F115" s="28" t="str">
        <f>IF(OR(V115="Ja",H115="Negatief",R115="Negatief"),"!","-")</f>
        <v>-</v>
      </c>
      <c r="G115" s="28">
        <f>IF(Z115="€",Achtergrondwaarden!$T$2,IF('Invoervel maatregelen'!Z115="€€",Achtergrondwaarden!$T$3,IF('Invoervel maatregelen'!Z115="€€€",Achtergrondwaarden!$T$4,)))</f>
        <v>0</v>
      </c>
      <c r="I115" s="28">
        <f>IF(H115="Negatief",Achtergrondwaarden!$B$2,IF('Invoervel maatregelen'!H115="Positief",Achtergrondwaarden!$B$3,))</f>
        <v>0</v>
      </c>
      <c r="K115" s="29">
        <f>IF(J115="Ja",Achtergrondwaarden!$D$2,IF('Invoervel maatregelen'!J115="Nee",Achtergrondwaarden!$D$3,))</f>
        <v>0</v>
      </c>
      <c r="L115" s="37"/>
      <c r="M115" s="28">
        <f>IF(L115="Structureel",Achtergrondwaarden!$F$2,IF('Invoervel maatregelen'!L115="Tijdelijk",Achtergrondwaarden!$F$3,))</f>
        <v>0</v>
      </c>
      <c r="O115" s="28">
        <f>IF(N115="Verblijven",Achtergrondwaarden!$H$2,IF('Invoervel maatregelen'!N115="Verplaatsen",Achtergrondwaarden!$H$3,))</f>
        <v>0</v>
      </c>
      <c r="Q115" s="28">
        <f>IF(P115="Faciliteren",Achtergrondwaarden!$J$2,IF('Invoervel maatregelen'!P115="Reguleren",Achtergrondwaarden!$J$3,))</f>
        <v>0</v>
      </c>
      <c r="S115" s="28">
        <f>IF(R115="Negatief",Achtergrondwaarden!$L$2,IF('Invoervel maatregelen'!R115="Positief",Achtergrondwaarden!$L$3,))</f>
        <v>0</v>
      </c>
      <c r="U115" s="28">
        <f>IF(T115="Negatief",Achtergrondwaarden!$N$2,IF('Invoervel maatregelen'!T115="Positief",Achtergrondwaarden!$N$3,))</f>
        <v>0</v>
      </c>
      <c r="W115" s="28">
        <f>IF(V115="JA",Achtergrondwaarden!$P$2,IF('Invoervel maatregelen'!V115="Nee",Achtergrondwaarden!$P$3,))</f>
        <v>0</v>
      </c>
      <c r="Y115" s="28">
        <f>IF(X115="Korte termijn",Achtergrondwaarden!$R$2,IF('Invoervel maatregelen'!X115="Middenlange termijn",Achtergrondwaarden!$R$3,IF('Invoervel maatregelen'!X115="Lange termijn",Achtergrondwaarden!$R$4,)))</f>
        <v>0</v>
      </c>
      <c r="AA115" s="29">
        <f>IF(Z115="€",Achtergrondwaarden!$R$2,IF('Invoervel maatregelen'!Z115="€€",Achtergrondwaarden!$R$3,IF('Invoervel maatregelen'!Z115="€€€",Achtergrondwaarden!$R$4,)))</f>
        <v>0</v>
      </c>
    </row>
    <row r="116" spans="1:27">
      <c r="A116" s="23"/>
      <c r="B116" s="23"/>
      <c r="E116" s="28">
        <f>SUM(G116+M116+Q116+W116+O116+I116+K116+S116+Y116+U116)</f>
        <v>0</v>
      </c>
      <c r="F116" s="28" t="str">
        <f>IF(OR(V116="Ja",H116="Negatief",R116="Negatief"),"!","-")</f>
        <v>-</v>
      </c>
      <c r="G116" s="28">
        <f>IF(Z116="€",Achtergrondwaarden!$T$2,IF('Invoervel maatregelen'!Z116="€€",Achtergrondwaarden!$T$3,IF('Invoervel maatregelen'!Z116="€€€",Achtergrondwaarden!$T$4,)))</f>
        <v>0</v>
      </c>
      <c r="I116" s="28">
        <f>IF(H116="Negatief",Achtergrondwaarden!$B$2,IF('Invoervel maatregelen'!H116="Positief",Achtergrondwaarden!$B$3,))</f>
        <v>0</v>
      </c>
      <c r="K116" s="29">
        <f>IF(J116="Ja",Achtergrondwaarden!$D$2,IF('Invoervel maatregelen'!J116="Nee",Achtergrondwaarden!$D$3,))</f>
        <v>0</v>
      </c>
      <c r="L116" s="37"/>
      <c r="M116" s="28">
        <f>IF(L116="Structureel",Achtergrondwaarden!$F$2,IF('Invoervel maatregelen'!L116="Tijdelijk",Achtergrondwaarden!$F$3,))</f>
        <v>0</v>
      </c>
      <c r="O116" s="28">
        <f>IF(N116="Verblijven",Achtergrondwaarden!$H$2,IF('Invoervel maatregelen'!N116="Verplaatsen",Achtergrondwaarden!$H$3,))</f>
        <v>0</v>
      </c>
      <c r="Q116" s="28">
        <f>IF(P116="Faciliteren",Achtergrondwaarden!$J$2,IF('Invoervel maatregelen'!P116="Reguleren",Achtergrondwaarden!$J$3,))</f>
        <v>0</v>
      </c>
      <c r="S116" s="28">
        <f>IF(R116="Negatief",Achtergrondwaarden!$L$2,IF('Invoervel maatregelen'!R116="Positief",Achtergrondwaarden!$L$3,))</f>
        <v>0</v>
      </c>
      <c r="U116" s="28">
        <f>IF(T116="Negatief",Achtergrondwaarden!$N$2,IF('Invoervel maatregelen'!T116="Positief",Achtergrondwaarden!$N$3,))</f>
        <v>0</v>
      </c>
      <c r="W116" s="28">
        <f>IF(V116="JA",Achtergrondwaarden!$P$2,IF('Invoervel maatregelen'!V116="Nee",Achtergrondwaarden!$P$3,))</f>
        <v>0</v>
      </c>
      <c r="Y116" s="28">
        <f>IF(X116="Korte termijn",Achtergrondwaarden!$R$2,IF('Invoervel maatregelen'!X116="Middenlange termijn",Achtergrondwaarden!$R$3,IF('Invoervel maatregelen'!X116="Lange termijn",Achtergrondwaarden!$R$4,)))</f>
        <v>0</v>
      </c>
      <c r="AA116" s="29">
        <f>IF(Z116="€",Achtergrondwaarden!$R$2,IF('Invoervel maatregelen'!Z116="€€",Achtergrondwaarden!$R$3,IF('Invoervel maatregelen'!Z116="€€€",Achtergrondwaarden!$R$4,)))</f>
        <v>0</v>
      </c>
    </row>
    <row r="117" spans="1:27">
      <c r="A117" s="23"/>
      <c r="B117" s="23"/>
      <c r="E117" s="28">
        <f>SUM(G117+M117+Q117+W117+O117+I117+K117+S117+Y117+U117)</f>
        <v>0</v>
      </c>
      <c r="F117" s="28" t="str">
        <f>IF(OR(V117="Ja",H117="Negatief",R117="Negatief"),"!","-")</f>
        <v>-</v>
      </c>
      <c r="G117" s="28">
        <f>IF(Z117="€",Achtergrondwaarden!$T$2,IF('Invoervel maatregelen'!Z117="€€",Achtergrondwaarden!$T$3,IF('Invoervel maatregelen'!Z117="€€€",Achtergrondwaarden!$T$4,)))</f>
        <v>0</v>
      </c>
      <c r="I117" s="28">
        <f>IF(H117="Negatief",Achtergrondwaarden!$B$2,IF('Invoervel maatregelen'!H117="Positief",Achtergrondwaarden!$B$3,))</f>
        <v>0</v>
      </c>
      <c r="K117" s="29">
        <f>IF(J117="Ja",Achtergrondwaarden!$D$2,IF('Invoervel maatregelen'!J117="Nee",Achtergrondwaarden!$D$3,))</f>
        <v>0</v>
      </c>
      <c r="L117" s="37"/>
      <c r="M117" s="28">
        <f>IF(L117="Structureel",Achtergrondwaarden!$F$2,IF('Invoervel maatregelen'!L117="Tijdelijk",Achtergrondwaarden!$F$3,))</f>
        <v>0</v>
      </c>
      <c r="O117" s="28">
        <f>IF(N117="Verblijven",Achtergrondwaarden!$H$2,IF('Invoervel maatregelen'!N117="Verplaatsen",Achtergrondwaarden!$H$3,))</f>
        <v>0</v>
      </c>
      <c r="Q117" s="28">
        <f>IF(P117="Faciliteren",Achtergrondwaarden!$J$2,IF('Invoervel maatregelen'!P117="Reguleren",Achtergrondwaarden!$J$3,))</f>
        <v>0</v>
      </c>
      <c r="S117" s="28">
        <f>IF(R117="Negatief",Achtergrondwaarden!$L$2,IF('Invoervel maatregelen'!R117="Positief",Achtergrondwaarden!$L$3,))</f>
        <v>0</v>
      </c>
      <c r="U117" s="28">
        <f>IF(T117="Negatief",Achtergrondwaarden!$N$2,IF('Invoervel maatregelen'!T117="Positief",Achtergrondwaarden!$N$3,))</f>
        <v>0</v>
      </c>
      <c r="W117" s="28">
        <f>IF(V117="JA",Achtergrondwaarden!$P$2,IF('Invoervel maatregelen'!V117="Nee",Achtergrondwaarden!$P$3,))</f>
        <v>0</v>
      </c>
      <c r="Y117" s="28">
        <f>IF(X117="Korte termijn",Achtergrondwaarden!$R$2,IF('Invoervel maatregelen'!X117="Middenlange termijn",Achtergrondwaarden!$R$3,IF('Invoervel maatregelen'!X117="Lange termijn",Achtergrondwaarden!$R$4,)))</f>
        <v>0</v>
      </c>
      <c r="AA117" s="29">
        <f>IF(Z117="€",Achtergrondwaarden!$R$2,IF('Invoervel maatregelen'!Z117="€€",Achtergrondwaarden!$R$3,IF('Invoervel maatregelen'!Z117="€€€",Achtergrondwaarden!$R$4,)))</f>
        <v>0</v>
      </c>
    </row>
    <row r="118" spans="1:27">
      <c r="A118" s="23"/>
      <c r="B118" s="23"/>
      <c r="E118" s="28">
        <f>SUM(G118+M118+Q118+W118+O118+I118+K118+S118+Y118+U118)</f>
        <v>0</v>
      </c>
      <c r="F118" s="28" t="str">
        <f>IF(OR(V118="Ja",H118="Negatief",R118="Negatief"),"!","-")</f>
        <v>-</v>
      </c>
      <c r="G118" s="28">
        <f>IF(Z118="€",Achtergrondwaarden!$T$2,IF('Invoervel maatregelen'!Z118="€€",Achtergrondwaarden!$T$3,IF('Invoervel maatregelen'!Z118="€€€",Achtergrondwaarden!$T$4,)))</f>
        <v>0</v>
      </c>
      <c r="I118" s="28">
        <f>IF(H118="Negatief",Achtergrondwaarden!$B$2,IF('Invoervel maatregelen'!H118="Positief",Achtergrondwaarden!$B$3,))</f>
        <v>0</v>
      </c>
      <c r="K118" s="29">
        <f>IF(J118="Ja",Achtergrondwaarden!$D$2,IF('Invoervel maatregelen'!J118="Nee",Achtergrondwaarden!$D$3,))</f>
        <v>0</v>
      </c>
      <c r="L118" s="37"/>
      <c r="M118" s="28">
        <f>IF(L118="Structureel",Achtergrondwaarden!$F$2,IF('Invoervel maatregelen'!L118="Tijdelijk",Achtergrondwaarden!$F$3,))</f>
        <v>0</v>
      </c>
      <c r="O118" s="28">
        <f>IF(N118="Verblijven",Achtergrondwaarden!$H$2,IF('Invoervel maatregelen'!N118="Verplaatsen",Achtergrondwaarden!$H$3,))</f>
        <v>0</v>
      </c>
      <c r="Q118" s="28">
        <f>IF(P118="Faciliteren",Achtergrondwaarden!$J$2,IF('Invoervel maatregelen'!P118="Reguleren",Achtergrondwaarden!$J$3,))</f>
        <v>0</v>
      </c>
      <c r="S118" s="28">
        <f>IF(R118="Negatief",Achtergrondwaarden!$L$2,IF('Invoervel maatregelen'!R118="Positief",Achtergrondwaarden!$L$3,))</f>
        <v>0</v>
      </c>
      <c r="U118" s="28">
        <f>IF(T118="Negatief",Achtergrondwaarden!$N$2,IF('Invoervel maatregelen'!T118="Positief",Achtergrondwaarden!$N$3,))</f>
        <v>0</v>
      </c>
      <c r="W118" s="28">
        <f>IF(V118="JA",Achtergrondwaarden!$P$2,IF('Invoervel maatregelen'!V118="Nee",Achtergrondwaarden!$P$3,))</f>
        <v>0</v>
      </c>
      <c r="Y118" s="28">
        <f>IF(X118="Korte termijn",Achtergrondwaarden!$R$2,IF('Invoervel maatregelen'!X118="Middenlange termijn",Achtergrondwaarden!$R$3,IF('Invoervel maatregelen'!X118="Lange termijn",Achtergrondwaarden!$R$4,)))</f>
        <v>0</v>
      </c>
      <c r="AA118" s="29">
        <f>IF(Z118="€",Achtergrondwaarden!$R$2,IF('Invoervel maatregelen'!Z118="€€",Achtergrondwaarden!$R$3,IF('Invoervel maatregelen'!Z118="€€€",Achtergrondwaarden!$R$4,)))</f>
        <v>0</v>
      </c>
    </row>
    <row r="119" spans="1:27">
      <c r="A119" s="23"/>
      <c r="B119" s="23"/>
      <c r="E119" s="28">
        <f>SUM(G119+M119+Q119+W119+O119+I119+K119+S119+Y119+U119)</f>
        <v>0</v>
      </c>
      <c r="F119" s="28" t="str">
        <f>IF(OR(V119="Ja",H119="Negatief",R119="Negatief"),"!","-")</f>
        <v>-</v>
      </c>
      <c r="G119" s="28">
        <f>IF(Z119="€",Achtergrondwaarden!$T$2,IF('Invoervel maatregelen'!Z119="€€",Achtergrondwaarden!$T$3,IF('Invoervel maatregelen'!Z119="€€€",Achtergrondwaarden!$T$4,)))</f>
        <v>0</v>
      </c>
      <c r="I119" s="28">
        <f>IF(H119="Negatief",Achtergrondwaarden!$B$2,IF('Invoervel maatregelen'!H119="Positief",Achtergrondwaarden!$B$3,))</f>
        <v>0</v>
      </c>
      <c r="K119" s="29">
        <f>IF(J119="Ja",Achtergrondwaarden!$D$2,IF('Invoervel maatregelen'!J119="Nee",Achtergrondwaarden!$D$3,))</f>
        <v>0</v>
      </c>
      <c r="L119" s="37"/>
      <c r="M119" s="28">
        <f>IF(L119="Structureel",Achtergrondwaarden!$F$2,IF('Invoervel maatregelen'!L119="Tijdelijk",Achtergrondwaarden!$F$3,))</f>
        <v>0</v>
      </c>
      <c r="O119" s="28">
        <f>IF(N119="Verblijven",Achtergrondwaarden!$H$2,IF('Invoervel maatregelen'!N119="Verplaatsen",Achtergrondwaarden!$H$3,))</f>
        <v>0</v>
      </c>
      <c r="Q119" s="28">
        <f>IF(P119="Faciliteren",Achtergrondwaarden!$J$2,IF('Invoervel maatregelen'!P119="Reguleren",Achtergrondwaarden!$J$3,))</f>
        <v>0</v>
      </c>
      <c r="S119" s="28">
        <f>IF(R119="Negatief",Achtergrondwaarden!$L$2,IF('Invoervel maatregelen'!R119="Positief",Achtergrondwaarden!$L$3,))</f>
        <v>0</v>
      </c>
      <c r="U119" s="28">
        <f>IF(T119="Negatief",Achtergrondwaarden!$N$2,IF('Invoervel maatregelen'!T119="Positief",Achtergrondwaarden!$N$3,))</f>
        <v>0</v>
      </c>
      <c r="W119" s="28">
        <f>IF(V119="JA",Achtergrondwaarden!$P$2,IF('Invoervel maatregelen'!V119="Nee",Achtergrondwaarden!$P$3,))</f>
        <v>0</v>
      </c>
      <c r="Y119" s="28">
        <f>IF(X119="Korte termijn",Achtergrondwaarden!$R$2,IF('Invoervel maatregelen'!X119="Middenlange termijn",Achtergrondwaarden!$R$3,IF('Invoervel maatregelen'!X119="Lange termijn",Achtergrondwaarden!$R$4,)))</f>
        <v>0</v>
      </c>
      <c r="AA119" s="29">
        <f>IF(Z119="€",Achtergrondwaarden!$R$2,IF('Invoervel maatregelen'!Z119="€€",Achtergrondwaarden!$R$3,IF('Invoervel maatregelen'!Z119="€€€",Achtergrondwaarden!$R$4,)))</f>
        <v>0</v>
      </c>
    </row>
    <row r="120" spans="1:27">
      <c r="A120" s="23"/>
      <c r="B120" s="23"/>
      <c r="E120" s="28">
        <f>SUM(G120+M120+Q120+W120+O120+I120+K120+S120+Y120+U120)</f>
        <v>0</v>
      </c>
      <c r="F120" s="28" t="str">
        <f>IF(OR(V120="Ja",H120="Negatief",R120="Negatief"),"!","-")</f>
        <v>-</v>
      </c>
      <c r="G120" s="28">
        <f>IF(Z120="€",Achtergrondwaarden!$T$2,IF('Invoervel maatregelen'!Z120="€€",Achtergrondwaarden!$T$3,IF('Invoervel maatregelen'!Z120="€€€",Achtergrondwaarden!$T$4,)))</f>
        <v>0</v>
      </c>
      <c r="I120" s="28">
        <f>IF(H120="Negatief",Achtergrondwaarden!$B$2,IF('Invoervel maatregelen'!H120="Positief",Achtergrondwaarden!$B$3,))</f>
        <v>0</v>
      </c>
      <c r="K120" s="29">
        <f>IF(J120="Ja",Achtergrondwaarden!$D$2,IF('Invoervel maatregelen'!J120="Nee",Achtergrondwaarden!$D$3,))</f>
        <v>0</v>
      </c>
      <c r="L120" s="37"/>
      <c r="M120" s="28">
        <f>IF(L120="Structureel",Achtergrondwaarden!$F$2,IF('Invoervel maatregelen'!L120="Tijdelijk",Achtergrondwaarden!$F$3,))</f>
        <v>0</v>
      </c>
      <c r="O120" s="28">
        <f>IF(N120="Verblijven",Achtergrondwaarden!$H$2,IF('Invoervel maatregelen'!N120="Verplaatsen",Achtergrondwaarden!$H$3,))</f>
        <v>0</v>
      </c>
      <c r="Q120" s="28">
        <f>IF(P120="Faciliteren",Achtergrondwaarden!$J$2,IF('Invoervel maatregelen'!P120="Reguleren",Achtergrondwaarden!$J$3,))</f>
        <v>0</v>
      </c>
      <c r="S120" s="28">
        <f>IF(R120="Negatief",Achtergrondwaarden!$L$2,IF('Invoervel maatregelen'!R120="Positief",Achtergrondwaarden!$L$3,))</f>
        <v>0</v>
      </c>
      <c r="U120" s="28">
        <f>IF(T120="Negatief",Achtergrondwaarden!$N$2,IF('Invoervel maatregelen'!T120="Positief",Achtergrondwaarden!$N$3,))</f>
        <v>0</v>
      </c>
      <c r="W120" s="28">
        <f>IF(V120="JA",Achtergrondwaarden!$P$2,IF('Invoervel maatregelen'!V120="Nee",Achtergrondwaarden!$P$3,))</f>
        <v>0</v>
      </c>
      <c r="Y120" s="28">
        <f>IF(X120="Korte termijn",Achtergrondwaarden!$R$2,IF('Invoervel maatregelen'!X120="Middenlange termijn",Achtergrondwaarden!$R$3,IF('Invoervel maatregelen'!X120="Lange termijn",Achtergrondwaarden!$R$4,)))</f>
        <v>0</v>
      </c>
      <c r="AA120" s="29">
        <f>IF(Z120="€",Achtergrondwaarden!$R$2,IF('Invoervel maatregelen'!Z120="€€",Achtergrondwaarden!$R$3,IF('Invoervel maatregelen'!Z120="€€€",Achtergrondwaarden!$R$4,)))</f>
        <v>0</v>
      </c>
    </row>
    <row r="121" spans="1:27">
      <c r="A121" s="23"/>
      <c r="B121" s="23"/>
      <c r="E121" s="28">
        <f>SUM(G121+M121+Q121+W121+O121+I121+K121+S121+Y121+U121)</f>
        <v>0</v>
      </c>
      <c r="F121" s="28" t="str">
        <f>IF(OR(V121="Ja",H121="Negatief",R121="Negatief"),"!","-")</f>
        <v>-</v>
      </c>
      <c r="G121" s="28">
        <f>IF(Z121="€",Achtergrondwaarden!$T$2,IF('Invoervel maatregelen'!Z121="€€",Achtergrondwaarden!$T$3,IF('Invoervel maatregelen'!Z121="€€€",Achtergrondwaarden!$T$4,)))</f>
        <v>0</v>
      </c>
      <c r="I121" s="28">
        <f>IF(H121="Negatief",Achtergrondwaarden!$B$2,IF('Invoervel maatregelen'!H121="Positief",Achtergrondwaarden!$B$3,))</f>
        <v>0</v>
      </c>
      <c r="K121" s="29">
        <f>IF(J121="Ja",Achtergrondwaarden!$D$2,IF('Invoervel maatregelen'!J121="Nee",Achtergrondwaarden!$D$3,))</f>
        <v>0</v>
      </c>
      <c r="L121" s="37"/>
      <c r="M121" s="28">
        <f>IF(L121="Structureel",Achtergrondwaarden!$F$2,IF('Invoervel maatregelen'!L121="Tijdelijk",Achtergrondwaarden!$F$3,))</f>
        <v>0</v>
      </c>
      <c r="O121" s="28">
        <f>IF(N121="Verblijven",Achtergrondwaarden!$H$2,IF('Invoervel maatregelen'!N121="Verplaatsen",Achtergrondwaarden!$H$3,))</f>
        <v>0</v>
      </c>
      <c r="Q121" s="28">
        <f>IF(P121="Faciliteren",Achtergrondwaarden!$J$2,IF('Invoervel maatregelen'!P121="Reguleren",Achtergrondwaarden!$J$3,))</f>
        <v>0</v>
      </c>
      <c r="S121" s="28">
        <f>IF(R121="Negatief",Achtergrondwaarden!$L$2,IF('Invoervel maatregelen'!R121="Positief",Achtergrondwaarden!$L$3,))</f>
        <v>0</v>
      </c>
      <c r="U121" s="28">
        <f>IF(T121="Negatief",Achtergrondwaarden!$N$2,IF('Invoervel maatregelen'!T121="Positief",Achtergrondwaarden!$N$3,))</f>
        <v>0</v>
      </c>
      <c r="W121" s="28">
        <f>IF(V121="JA",Achtergrondwaarden!$P$2,IF('Invoervel maatregelen'!V121="Nee",Achtergrondwaarden!$P$3,))</f>
        <v>0</v>
      </c>
      <c r="Y121" s="28">
        <f>IF(X121="Korte termijn",Achtergrondwaarden!$R$2,IF('Invoervel maatregelen'!X121="Middenlange termijn",Achtergrondwaarden!$R$3,IF('Invoervel maatregelen'!X121="Lange termijn",Achtergrondwaarden!$R$4,)))</f>
        <v>0</v>
      </c>
      <c r="AA121" s="29">
        <f>IF(Z121="€",Achtergrondwaarden!$R$2,IF('Invoervel maatregelen'!Z121="€€",Achtergrondwaarden!$R$3,IF('Invoervel maatregelen'!Z121="€€€",Achtergrondwaarden!$R$4,)))</f>
        <v>0</v>
      </c>
    </row>
    <row r="122" spans="1:27">
      <c r="A122" s="23"/>
      <c r="B122" s="23"/>
      <c r="E122" s="28">
        <f>SUM(G122+M122+Q122+W122+O122+I122+K122+S122+Y122+U122)</f>
        <v>0</v>
      </c>
      <c r="F122" s="28" t="str">
        <f>IF(OR(V122="Ja",H122="Negatief",R122="Negatief"),"!","-")</f>
        <v>-</v>
      </c>
      <c r="G122" s="28">
        <f>IF(Z122="€",Achtergrondwaarden!$T$2,IF('Invoervel maatregelen'!Z122="€€",Achtergrondwaarden!$T$3,IF('Invoervel maatregelen'!Z122="€€€",Achtergrondwaarden!$T$4,)))</f>
        <v>0</v>
      </c>
      <c r="I122" s="28">
        <f>IF(H122="Negatief",Achtergrondwaarden!$B$2,IF('Invoervel maatregelen'!H122="Positief",Achtergrondwaarden!$B$3,))</f>
        <v>0</v>
      </c>
      <c r="K122" s="29">
        <f>IF(J122="Ja",Achtergrondwaarden!$D$2,IF('Invoervel maatregelen'!J122="Nee",Achtergrondwaarden!$D$3,))</f>
        <v>0</v>
      </c>
      <c r="L122" s="37"/>
      <c r="M122" s="28">
        <f>IF(L122="Structureel",Achtergrondwaarden!$F$2,IF('Invoervel maatregelen'!L122="Tijdelijk",Achtergrondwaarden!$F$3,))</f>
        <v>0</v>
      </c>
      <c r="O122" s="28">
        <f>IF(N122="Verblijven",Achtergrondwaarden!$H$2,IF('Invoervel maatregelen'!N122="Verplaatsen",Achtergrondwaarden!$H$3,))</f>
        <v>0</v>
      </c>
      <c r="Q122" s="28">
        <f>IF(P122="Faciliteren",Achtergrondwaarden!$J$2,IF('Invoervel maatregelen'!P122="Reguleren",Achtergrondwaarden!$J$3,))</f>
        <v>0</v>
      </c>
      <c r="S122" s="28">
        <f>IF(R122="Negatief",Achtergrondwaarden!$L$2,IF('Invoervel maatregelen'!R122="Positief",Achtergrondwaarden!$L$3,))</f>
        <v>0</v>
      </c>
      <c r="U122" s="28">
        <f>IF(T122="Negatief",Achtergrondwaarden!$N$2,IF('Invoervel maatregelen'!T122="Positief",Achtergrondwaarden!$N$3,))</f>
        <v>0</v>
      </c>
      <c r="W122" s="28">
        <f>IF(V122="JA",Achtergrondwaarden!$P$2,IF('Invoervel maatregelen'!V122="Nee",Achtergrondwaarden!$P$3,))</f>
        <v>0</v>
      </c>
      <c r="Y122" s="28">
        <f>IF(X122="Korte termijn",Achtergrondwaarden!$R$2,IF('Invoervel maatregelen'!X122="Middenlange termijn",Achtergrondwaarden!$R$3,IF('Invoervel maatregelen'!X122="Lange termijn",Achtergrondwaarden!$R$4,)))</f>
        <v>0</v>
      </c>
      <c r="AA122" s="29">
        <f>IF(Z122="€",Achtergrondwaarden!$R$2,IF('Invoervel maatregelen'!Z122="€€",Achtergrondwaarden!$R$3,IF('Invoervel maatregelen'!Z122="€€€",Achtergrondwaarden!$R$4,)))</f>
        <v>0</v>
      </c>
    </row>
    <row r="123" spans="1:27">
      <c r="A123" s="23"/>
      <c r="B123" s="23"/>
      <c r="E123" s="28">
        <f>SUM(G123+M123+Q123+W123+O123+I123+K123+S123+Y123+U123)</f>
        <v>0</v>
      </c>
      <c r="F123" s="28" t="str">
        <f>IF(OR(V123="Ja",H123="Negatief",R123="Negatief"),"!","-")</f>
        <v>-</v>
      </c>
      <c r="G123" s="28">
        <f>IF(Z123="€",Achtergrondwaarden!$T$2,IF('Invoervel maatregelen'!Z123="€€",Achtergrondwaarden!$T$3,IF('Invoervel maatregelen'!Z123="€€€",Achtergrondwaarden!$T$4,)))</f>
        <v>0</v>
      </c>
      <c r="I123" s="28">
        <f>IF(H123="Negatief",Achtergrondwaarden!$B$2,IF('Invoervel maatregelen'!H123="Positief",Achtergrondwaarden!$B$3,))</f>
        <v>0</v>
      </c>
      <c r="K123" s="29">
        <f>IF(J123="Ja",Achtergrondwaarden!$D$2,IF('Invoervel maatregelen'!J123="Nee",Achtergrondwaarden!$D$3,))</f>
        <v>0</v>
      </c>
      <c r="L123" s="37"/>
      <c r="M123" s="28">
        <f>IF(L123="Structureel",Achtergrondwaarden!$F$2,IF('Invoervel maatregelen'!L123="Tijdelijk",Achtergrondwaarden!$F$3,))</f>
        <v>0</v>
      </c>
      <c r="O123" s="28">
        <f>IF(N123="Verblijven",Achtergrondwaarden!$H$2,IF('Invoervel maatregelen'!N123="Verplaatsen",Achtergrondwaarden!$H$3,))</f>
        <v>0</v>
      </c>
      <c r="Q123" s="28">
        <f>IF(P123="Faciliteren",Achtergrondwaarden!$J$2,IF('Invoervel maatregelen'!P123="Reguleren",Achtergrondwaarden!$J$3,))</f>
        <v>0</v>
      </c>
      <c r="S123" s="28">
        <f>IF(R123="Negatief",Achtergrondwaarden!$L$2,IF('Invoervel maatregelen'!R123="Positief",Achtergrondwaarden!$L$3,))</f>
        <v>0</v>
      </c>
      <c r="U123" s="28">
        <f>IF(T123="Negatief",Achtergrondwaarden!$N$2,IF('Invoervel maatregelen'!T123="Positief",Achtergrondwaarden!$N$3,))</f>
        <v>0</v>
      </c>
      <c r="W123" s="28">
        <f>IF(V123="JA",Achtergrondwaarden!$P$2,IF('Invoervel maatregelen'!V123="Nee",Achtergrondwaarden!$P$3,))</f>
        <v>0</v>
      </c>
      <c r="Y123" s="28">
        <f>IF(X123="Korte termijn",Achtergrondwaarden!$R$2,IF('Invoervel maatregelen'!X123="Middenlange termijn",Achtergrondwaarden!$R$3,IF('Invoervel maatregelen'!X123="Lange termijn",Achtergrondwaarden!$R$4,)))</f>
        <v>0</v>
      </c>
      <c r="AA123" s="29">
        <f>IF(Z123="€",Achtergrondwaarden!$R$2,IF('Invoervel maatregelen'!Z123="€€",Achtergrondwaarden!$R$3,IF('Invoervel maatregelen'!Z123="€€€",Achtergrondwaarden!$R$4,)))</f>
        <v>0</v>
      </c>
    </row>
    <row r="124" spans="1:27">
      <c r="A124" s="23"/>
      <c r="B124" s="23"/>
      <c r="E124" s="28">
        <f>SUM(G124+M124+Q124+W124+O124+I124+K124+S124+Y124+U124)</f>
        <v>0</v>
      </c>
      <c r="F124" s="28" t="str">
        <f>IF(OR(V124="Ja",H124="Negatief",R124="Negatief"),"!","-")</f>
        <v>-</v>
      </c>
      <c r="G124" s="28">
        <f>IF(Z124="€",Achtergrondwaarden!$T$2,IF('Invoervel maatregelen'!Z124="€€",Achtergrondwaarden!$T$3,IF('Invoervel maatregelen'!Z124="€€€",Achtergrondwaarden!$T$4,)))</f>
        <v>0</v>
      </c>
      <c r="I124" s="28">
        <f>IF(H124="Negatief",Achtergrondwaarden!$B$2,IF('Invoervel maatregelen'!H124="Positief",Achtergrondwaarden!$B$3,))</f>
        <v>0</v>
      </c>
      <c r="K124" s="29">
        <f>IF(J124="Ja",Achtergrondwaarden!$D$2,IF('Invoervel maatregelen'!J124="Nee",Achtergrondwaarden!$D$3,))</f>
        <v>0</v>
      </c>
      <c r="L124" s="37"/>
      <c r="M124" s="28">
        <f>IF(L124="Structureel",Achtergrondwaarden!$F$2,IF('Invoervel maatregelen'!L124="Tijdelijk",Achtergrondwaarden!$F$3,))</f>
        <v>0</v>
      </c>
      <c r="O124" s="28">
        <f>IF(N124="Verblijven",Achtergrondwaarden!$H$2,IF('Invoervel maatregelen'!N124="Verplaatsen",Achtergrondwaarden!$H$3,))</f>
        <v>0</v>
      </c>
      <c r="Q124" s="28">
        <f>IF(P124="Faciliteren",Achtergrondwaarden!$J$2,IF('Invoervel maatregelen'!P124="Reguleren",Achtergrondwaarden!$J$3,))</f>
        <v>0</v>
      </c>
      <c r="S124" s="28">
        <f>IF(R124="Negatief",Achtergrondwaarden!$L$2,IF('Invoervel maatregelen'!R124="Positief",Achtergrondwaarden!$L$3,))</f>
        <v>0</v>
      </c>
      <c r="U124" s="28">
        <f>IF(T124="Negatief",Achtergrondwaarden!$N$2,IF('Invoervel maatregelen'!T124="Positief",Achtergrondwaarden!$N$3,))</f>
        <v>0</v>
      </c>
      <c r="W124" s="28">
        <f>IF(V124="JA",Achtergrondwaarden!$P$2,IF('Invoervel maatregelen'!V124="Nee",Achtergrondwaarden!$P$3,))</f>
        <v>0</v>
      </c>
      <c r="Y124" s="28">
        <f>IF(X124="Korte termijn",Achtergrondwaarden!$R$2,IF('Invoervel maatregelen'!X124="Middenlange termijn",Achtergrondwaarden!$R$3,IF('Invoervel maatregelen'!X124="Lange termijn",Achtergrondwaarden!$R$4,)))</f>
        <v>0</v>
      </c>
      <c r="AA124" s="29">
        <f>IF(Z124="€",Achtergrondwaarden!$R$2,IF('Invoervel maatregelen'!Z124="€€",Achtergrondwaarden!$R$3,IF('Invoervel maatregelen'!Z124="€€€",Achtergrondwaarden!$R$4,)))</f>
        <v>0</v>
      </c>
    </row>
    <row r="125" spans="1:27">
      <c r="A125" s="23"/>
      <c r="B125" s="23"/>
      <c r="E125" s="28">
        <f>SUM(G125+M125+Q125+W125+O125+I125+K125+S125+Y125+U125)</f>
        <v>0</v>
      </c>
      <c r="F125" s="28" t="str">
        <f>IF(OR(V125="Ja",H125="Negatief",R125="Negatief"),"!","-")</f>
        <v>-</v>
      </c>
      <c r="G125" s="28">
        <f>IF(Z125="€",Achtergrondwaarden!$T$2,IF('Invoervel maatregelen'!Z125="€€",Achtergrondwaarden!$T$3,IF('Invoervel maatregelen'!Z125="€€€",Achtergrondwaarden!$T$4,)))</f>
        <v>0</v>
      </c>
      <c r="I125" s="28">
        <f>IF(H125="Negatief",Achtergrondwaarden!$B$2,IF('Invoervel maatregelen'!H125="Positief",Achtergrondwaarden!$B$3,))</f>
        <v>0</v>
      </c>
      <c r="K125" s="29">
        <f>IF(J125="Ja",Achtergrondwaarden!$D$2,IF('Invoervel maatregelen'!J125="Nee",Achtergrondwaarden!$D$3,))</f>
        <v>0</v>
      </c>
      <c r="L125" s="37"/>
      <c r="M125" s="28">
        <f>IF(L125="Structureel",Achtergrondwaarden!$F$2,IF('Invoervel maatregelen'!L125="Tijdelijk",Achtergrondwaarden!$F$3,))</f>
        <v>0</v>
      </c>
      <c r="O125" s="28">
        <f>IF(N125="Verblijven",Achtergrondwaarden!$H$2,IF('Invoervel maatregelen'!N125="Verplaatsen",Achtergrondwaarden!$H$3,))</f>
        <v>0</v>
      </c>
      <c r="Q125" s="28">
        <f>IF(P125="Faciliteren",Achtergrondwaarden!$J$2,IF('Invoervel maatregelen'!P125="Reguleren",Achtergrondwaarden!$J$3,))</f>
        <v>0</v>
      </c>
      <c r="S125" s="28">
        <f>IF(R125="Negatief",Achtergrondwaarden!$L$2,IF('Invoervel maatregelen'!R125="Positief",Achtergrondwaarden!$L$3,))</f>
        <v>0</v>
      </c>
      <c r="U125" s="28">
        <f>IF(T125="Negatief",Achtergrondwaarden!$N$2,IF('Invoervel maatregelen'!T125="Positief",Achtergrondwaarden!$N$3,))</f>
        <v>0</v>
      </c>
      <c r="W125" s="28">
        <f>IF(V125="JA",Achtergrondwaarden!$P$2,IF('Invoervel maatregelen'!V125="Nee",Achtergrondwaarden!$P$3,))</f>
        <v>0</v>
      </c>
      <c r="Y125" s="28">
        <f>IF(X125="Korte termijn",Achtergrondwaarden!$R$2,IF('Invoervel maatregelen'!X125="Middenlange termijn",Achtergrondwaarden!$R$3,IF('Invoervel maatregelen'!X125="Lange termijn",Achtergrondwaarden!$R$4,)))</f>
        <v>0</v>
      </c>
      <c r="AA125" s="29">
        <f>IF(Z125="€",Achtergrondwaarden!$R$2,IF('Invoervel maatregelen'!Z125="€€",Achtergrondwaarden!$R$3,IF('Invoervel maatregelen'!Z125="€€€",Achtergrondwaarden!$R$4,)))</f>
        <v>0</v>
      </c>
    </row>
    <row r="126" spans="1:27">
      <c r="A126" s="23"/>
      <c r="B126" s="23"/>
      <c r="E126" s="28">
        <f>SUM(G126+M126+Q126+W126+O126+I126+K126+S126+Y126+U126)</f>
        <v>0</v>
      </c>
      <c r="F126" s="28" t="str">
        <f>IF(OR(V126="Ja",H126="Negatief",R126="Negatief"),"!","-")</f>
        <v>-</v>
      </c>
      <c r="G126" s="28">
        <f>IF(Z126="€",Achtergrondwaarden!$T$2,IF('Invoervel maatregelen'!Z126="€€",Achtergrondwaarden!$T$3,IF('Invoervel maatregelen'!Z126="€€€",Achtergrondwaarden!$T$4,)))</f>
        <v>0</v>
      </c>
      <c r="I126" s="28">
        <f>IF(H126="Negatief",Achtergrondwaarden!$B$2,IF('Invoervel maatregelen'!H126="Positief",Achtergrondwaarden!$B$3,))</f>
        <v>0</v>
      </c>
      <c r="K126" s="29">
        <f>IF(J126="Ja",Achtergrondwaarden!$D$2,IF('Invoervel maatregelen'!J126="Nee",Achtergrondwaarden!$D$3,))</f>
        <v>0</v>
      </c>
      <c r="L126" s="37"/>
      <c r="M126" s="28">
        <f>IF(L126="Structureel",Achtergrondwaarden!$F$2,IF('Invoervel maatregelen'!L126="Tijdelijk",Achtergrondwaarden!$F$3,))</f>
        <v>0</v>
      </c>
      <c r="O126" s="28">
        <f>IF(N126="Verblijven",Achtergrondwaarden!$H$2,IF('Invoervel maatregelen'!N126="Verplaatsen",Achtergrondwaarden!$H$3,))</f>
        <v>0</v>
      </c>
      <c r="Q126" s="28">
        <f>IF(P126="Faciliteren",Achtergrondwaarden!$J$2,IF('Invoervel maatregelen'!P126="Reguleren",Achtergrondwaarden!$J$3,))</f>
        <v>0</v>
      </c>
      <c r="S126" s="28">
        <f>IF(R126="Negatief",Achtergrondwaarden!$L$2,IF('Invoervel maatregelen'!R126="Positief",Achtergrondwaarden!$L$3,))</f>
        <v>0</v>
      </c>
      <c r="U126" s="28">
        <f>IF(T126="Negatief",Achtergrondwaarden!$N$2,IF('Invoervel maatregelen'!T126="Positief",Achtergrondwaarden!$N$3,))</f>
        <v>0</v>
      </c>
      <c r="W126" s="28">
        <f>IF(V126="JA",Achtergrondwaarden!$P$2,IF('Invoervel maatregelen'!V126="Nee",Achtergrondwaarden!$P$3,))</f>
        <v>0</v>
      </c>
      <c r="Y126" s="28">
        <f>IF(X126="Korte termijn",Achtergrondwaarden!$R$2,IF('Invoervel maatregelen'!X126="Middenlange termijn",Achtergrondwaarden!$R$3,IF('Invoervel maatregelen'!X126="Lange termijn",Achtergrondwaarden!$R$4,)))</f>
        <v>0</v>
      </c>
      <c r="AA126" s="29">
        <f>IF(Z126="€",Achtergrondwaarden!$R$2,IF('Invoervel maatregelen'!Z126="€€",Achtergrondwaarden!$R$3,IF('Invoervel maatregelen'!Z126="€€€",Achtergrondwaarden!$R$4,)))</f>
        <v>0</v>
      </c>
    </row>
    <row r="127" spans="1:27">
      <c r="A127" s="23"/>
      <c r="B127" s="23"/>
      <c r="E127" s="28">
        <f>SUM(G127+M127+Q127+W127+O127+I127+K127+S127+Y127+U127)</f>
        <v>0</v>
      </c>
      <c r="F127" s="28" t="str">
        <f>IF(OR(V127="Ja",H127="Negatief",R127="Negatief"),"!","-")</f>
        <v>-</v>
      </c>
      <c r="G127" s="28">
        <f>IF(Z127="€",Achtergrondwaarden!$T$2,IF('Invoervel maatregelen'!Z127="€€",Achtergrondwaarden!$T$3,IF('Invoervel maatregelen'!Z127="€€€",Achtergrondwaarden!$T$4,)))</f>
        <v>0</v>
      </c>
      <c r="I127" s="28">
        <f>IF(H127="Negatief",Achtergrondwaarden!$B$2,IF('Invoervel maatregelen'!H127="Positief",Achtergrondwaarden!$B$3,))</f>
        <v>0</v>
      </c>
      <c r="K127" s="29">
        <f>IF(J127="Ja",Achtergrondwaarden!$D$2,IF('Invoervel maatregelen'!J127="Nee",Achtergrondwaarden!$D$3,))</f>
        <v>0</v>
      </c>
      <c r="L127" s="37"/>
      <c r="M127" s="28">
        <f>IF(L127="Structureel",Achtergrondwaarden!$F$2,IF('Invoervel maatregelen'!L127="Tijdelijk",Achtergrondwaarden!$F$3,))</f>
        <v>0</v>
      </c>
      <c r="O127" s="28">
        <f>IF(N127="Verblijven",Achtergrondwaarden!$H$2,IF('Invoervel maatregelen'!N127="Verplaatsen",Achtergrondwaarden!$H$3,))</f>
        <v>0</v>
      </c>
      <c r="Q127" s="28">
        <f>IF(P127="Faciliteren",Achtergrondwaarden!$J$2,IF('Invoervel maatregelen'!P127="Reguleren",Achtergrondwaarden!$J$3,))</f>
        <v>0</v>
      </c>
      <c r="S127" s="28">
        <f>IF(R127="Negatief",Achtergrondwaarden!$L$2,IF('Invoervel maatregelen'!R127="Positief",Achtergrondwaarden!$L$3,))</f>
        <v>0</v>
      </c>
      <c r="U127" s="28">
        <f>IF(T127="Negatief",Achtergrondwaarden!$N$2,IF('Invoervel maatregelen'!T127="Positief",Achtergrondwaarden!$N$3,))</f>
        <v>0</v>
      </c>
      <c r="W127" s="28">
        <f>IF(V127="JA",Achtergrondwaarden!$P$2,IF('Invoervel maatregelen'!V127="Nee",Achtergrondwaarden!$P$3,))</f>
        <v>0</v>
      </c>
      <c r="Y127" s="28">
        <f>IF(X127="Korte termijn",Achtergrondwaarden!$R$2,IF('Invoervel maatregelen'!X127="Middenlange termijn",Achtergrondwaarden!$R$3,IF('Invoervel maatregelen'!X127="Lange termijn",Achtergrondwaarden!$R$4,)))</f>
        <v>0</v>
      </c>
      <c r="AA127" s="29">
        <f>IF(Z127="€",Achtergrondwaarden!$R$2,IF('Invoervel maatregelen'!Z127="€€",Achtergrondwaarden!$R$3,IF('Invoervel maatregelen'!Z127="€€€",Achtergrondwaarden!$R$4,)))</f>
        <v>0</v>
      </c>
    </row>
    <row r="128" spans="1:27">
      <c r="A128" s="23"/>
      <c r="B128" s="23"/>
      <c r="E128" s="28">
        <f>SUM(G128+M128+Q128+W128+O128+I128+K128+S128+Y128+U128)</f>
        <v>0</v>
      </c>
      <c r="F128" s="28" t="str">
        <f>IF(OR(V128="Ja",H128="Negatief",R128="Negatief"),"!","-")</f>
        <v>-</v>
      </c>
      <c r="G128" s="28">
        <f>IF(Z128="€",Achtergrondwaarden!$T$2,IF('Invoervel maatregelen'!Z128="€€",Achtergrondwaarden!$T$3,IF('Invoervel maatregelen'!Z128="€€€",Achtergrondwaarden!$T$4,)))</f>
        <v>0</v>
      </c>
      <c r="I128" s="28">
        <f>IF(H128="Negatief",Achtergrondwaarden!$B$2,IF('Invoervel maatregelen'!H128="Positief",Achtergrondwaarden!$B$3,))</f>
        <v>0</v>
      </c>
      <c r="K128" s="29">
        <f>IF(J128="Ja",Achtergrondwaarden!$D$2,IF('Invoervel maatregelen'!J128="Nee",Achtergrondwaarden!$D$3,))</f>
        <v>0</v>
      </c>
      <c r="L128" s="37"/>
      <c r="M128" s="28">
        <f>IF(L128="Structureel",Achtergrondwaarden!$F$2,IF('Invoervel maatregelen'!L128="Tijdelijk",Achtergrondwaarden!$F$3,))</f>
        <v>0</v>
      </c>
      <c r="O128" s="28">
        <f>IF(N128="Verblijven",Achtergrondwaarden!$H$2,IF('Invoervel maatregelen'!N128="Verplaatsen",Achtergrondwaarden!$H$3,))</f>
        <v>0</v>
      </c>
      <c r="Q128" s="28">
        <f>IF(P128="Faciliteren",Achtergrondwaarden!$J$2,IF('Invoervel maatregelen'!P128="Reguleren",Achtergrondwaarden!$J$3,))</f>
        <v>0</v>
      </c>
      <c r="S128" s="28">
        <f>IF(R128="Negatief",Achtergrondwaarden!$L$2,IF('Invoervel maatregelen'!R128="Positief",Achtergrondwaarden!$L$3,))</f>
        <v>0</v>
      </c>
      <c r="U128" s="28">
        <f>IF(T128="Negatief",Achtergrondwaarden!$N$2,IF('Invoervel maatregelen'!T128="Positief",Achtergrondwaarden!$N$3,))</f>
        <v>0</v>
      </c>
      <c r="W128" s="28">
        <f>IF(V128="JA",Achtergrondwaarden!$P$2,IF('Invoervel maatregelen'!V128="Nee",Achtergrondwaarden!$P$3,))</f>
        <v>0</v>
      </c>
      <c r="Y128" s="28">
        <f>IF(X128="Korte termijn",Achtergrondwaarden!$R$2,IF('Invoervel maatregelen'!X128="Middenlange termijn",Achtergrondwaarden!$R$3,IF('Invoervel maatregelen'!X128="Lange termijn",Achtergrondwaarden!$R$4,)))</f>
        <v>0</v>
      </c>
      <c r="AA128" s="29">
        <f>IF(Z128="€",Achtergrondwaarden!$R$2,IF('Invoervel maatregelen'!Z128="€€",Achtergrondwaarden!$R$3,IF('Invoervel maatregelen'!Z128="€€€",Achtergrondwaarden!$R$4,)))</f>
        <v>0</v>
      </c>
    </row>
    <row r="129" spans="1:27">
      <c r="A129" s="23"/>
      <c r="B129" s="23"/>
      <c r="E129" s="28">
        <f>SUM(G129+M129+Q129+W129+O129+I129+K129+S129+Y129+U129)</f>
        <v>0</v>
      </c>
      <c r="F129" s="28" t="str">
        <f>IF(OR(V129="Ja",H129="Negatief",R129="Negatief"),"!","-")</f>
        <v>-</v>
      </c>
      <c r="G129" s="28">
        <f>IF(Z129="€",Achtergrondwaarden!$T$2,IF('Invoervel maatregelen'!Z129="€€",Achtergrondwaarden!$T$3,IF('Invoervel maatregelen'!Z129="€€€",Achtergrondwaarden!$T$4,)))</f>
        <v>0</v>
      </c>
      <c r="I129" s="28">
        <f>IF(H129="Negatief",Achtergrondwaarden!$B$2,IF('Invoervel maatregelen'!H129="Positief",Achtergrondwaarden!$B$3,))</f>
        <v>0</v>
      </c>
      <c r="K129" s="29">
        <f>IF(J129="Ja",Achtergrondwaarden!$D$2,IF('Invoervel maatregelen'!J129="Nee",Achtergrondwaarden!$D$3,))</f>
        <v>0</v>
      </c>
      <c r="L129" s="37"/>
      <c r="M129" s="28">
        <f>IF(L129="Structureel",Achtergrondwaarden!$F$2,IF('Invoervel maatregelen'!L129="Tijdelijk",Achtergrondwaarden!$F$3,))</f>
        <v>0</v>
      </c>
      <c r="O129" s="28">
        <f>IF(N129="Verblijven",Achtergrondwaarden!$H$2,IF('Invoervel maatregelen'!N129="Verplaatsen",Achtergrondwaarden!$H$3,))</f>
        <v>0</v>
      </c>
      <c r="Q129" s="28">
        <f>IF(P129="Faciliteren",Achtergrondwaarden!$J$2,IF('Invoervel maatregelen'!P129="Reguleren",Achtergrondwaarden!$J$3,))</f>
        <v>0</v>
      </c>
      <c r="S129" s="28">
        <f>IF(R129="Negatief",Achtergrondwaarden!$L$2,IF('Invoervel maatregelen'!R129="Positief",Achtergrondwaarden!$L$3,))</f>
        <v>0</v>
      </c>
      <c r="U129" s="28">
        <f>IF(T129="Negatief",Achtergrondwaarden!$N$2,IF('Invoervel maatregelen'!T129="Positief",Achtergrondwaarden!$N$3,))</f>
        <v>0</v>
      </c>
      <c r="W129" s="28">
        <f>IF(V129="JA",Achtergrondwaarden!$P$2,IF('Invoervel maatregelen'!V129="Nee",Achtergrondwaarden!$P$3,))</f>
        <v>0</v>
      </c>
      <c r="Y129" s="28">
        <f>IF(X129="Korte termijn",Achtergrondwaarden!$R$2,IF('Invoervel maatregelen'!X129="Middenlange termijn",Achtergrondwaarden!$R$3,IF('Invoervel maatregelen'!X129="Lange termijn",Achtergrondwaarden!$R$4,)))</f>
        <v>0</v>
      </c>
      <c r="AA129" s="29">
        <f>IF(Z129="€",Achtergrondwaarden!$R$2,IF('Invoervel maatregelen'!Z129="€€",Achtergrondwaarden!$R$3,IF('Invoervel maatregelen'!Z129="€€€",Achtergrondwaarden!$R$4,)))</f>
        <v>0</v>
      </c>
    </row>
    <row r="130" spans="1:27">
      <c r="A130" s="23"/>
      <c r="B130" s="23"/>
      <c r="E130" s="28">
        <f>SUM(G130+M130+Q130+W130+O130+I130+K130+S130+Y130+U130)</f>
        <v>0</v>
      </c>
      <c r="F130" s="28" t="str">
        <f>IF(OR(V130="Ja",H130="Negatief",R130="Negatief"),"!","-")</f>
        <v>-</v>
      </c>
      <c r="G130" s="28">
        <f>IF(Z130="€",Achtergrondwaarden!$T$2,IF('Invoervel maatregelen'!Z130="€€",Achtergrondwaarden!$T$3,IF('Invoervel maatregelen'!Z130="€€€",Achtergrondwaarden!$T$4,)))</f>
        <v>0</v>
      </c>
      <c r="I130" s="28">
        <f>IF(H130="Negatief",Achtergrondwaarden!$B$2,IF('Invoervel maatregelen'!H130="Positief",Achtergrondwaarden!$B$3,))</f>
        <v>0</v>
      </c>
      <c r="K130" s="29">
        <f>IF(J130="Ja",Achtergrondwaarden!$D$2,IF('Invoervel maatregelen'!J130="Nee",Achtergrondwaarden!$D$3,))</f>
        <v>0</v>
      </c>
      <c r="L130" s="37"/>
      <c r="M130" s="28">
        <f>IF(L130="Structureel",Achtergrondwaarden!$F$2,IF('Invoervel maatregelen'!L130="Tijdelijk",Achtergrondwaarden!$F$3,))</f>
        <v>0</v>
      </c>
      <c r="O130" s="28">
        <f>IF(N130="Verblijven",Achtergrondwaarden!$H$2,IF('Invoervel maatregelen'!N130="Verplaatsen",Achtergrondwaarden!$H$3,))</f>
        <v>0</v>
      </c>
      <c r="Q130" s="28">
        <f>IF(P130="Faciliteren",Achtergrondwaarden!$J$2,IF('Invoervel maatregelen'!P130="Reguleren",Achtergrondwaarden!$J$3,))</f>
        <v>0</v>
      </c>
      <c r="S130" s="28">
        <f>IF(R130="Negatief",Achtergrondwaarden!$L$2,IF('Invoervel maatregelen'!R130="Positief",Achtergrondwaarden!$L$3,))</f>
        <v>0</v>
      </c>
      <c r="U130" s="28">
        <f>IF(T130="Negatief",Achtergrondwaarden!$N$2,IF('Invoervel maatregelen'!T130="Positief",Achtergrondwaarden!$N$3,))</f>
        <v>0</v>
      </c>
      <c r="W130" s="28">
        <f>IF(V130="JA",Achtergrondwaarden!$P$2,IF('Invoervel maatregelen'!V130="Nee",Achtergrondwaarden!$P$3,))</f>
        <v>0</v>
      </c>
      <c r="Y130" s="28">
        <f>IF(X130="Korte termijn",Achtergrondwaarden!$R$2,IF('Invoervel maatregelen'!X130="Middenlange termijn",Achtergrondwaarden!$R$3,IF('Invoervel maatregelen'!X130="Lange termijn",Achtergrondwaarden!$R$4,)))</f>
        <v>0</v>
      </c>
      <c r="AA130" s="29">
        <f>IF(Z130="€",Achtergrondwaarden!$R$2,IF('Invoervel maatregelen'!Z130="€€",Achtergrondwaarden!$R$3,IF('Invoervel maatregelen'!Z130="€€€",Achtergrondwaarden!$R$4,)))</f>
        <v>0</v>
      </c>
    </row>
    <row r="131" spans="1:27">
      <c r="A131" s="23"/>
      <c r="B131" s="23"/>
      <c r="E131" s="28">
        <f>SUM(G131+M131+Q131+W131+O131+I131+K131+S131+Y131+U131)</f>
        <v>0</v>
      </c>
      <c r="F131" s="28" t="str">
        <f>IF(OR(V131="Ja",H131="Negatief",R131="Negatief"),"!","-")</f>
        <v>-</v>
      </c>
      <c r="G131" s="28">
        <f>IF(Z131="€",Achtergrondwaarden!$T$2,IF('Invoervel maatregelen'!Z131="€€",Achtergrondwaarden!$T$3,IF('Invoervel maatregelen'!Z131="€€€",Achtergrondwaarden!$T$4,)))</f>
        <v>0</v>
      </c>
      <c r="I131" s="28">
        <f>IF(H131="Negatief",Achtergrondwaarden!$B$2,IF('Invoervel maatregelen'!H131="Positief",Achtergrondwaarden!$B$3,))</f>
        <v>0</v>
      </c>
      <c r="K131" s="29">
        <f>IF(J131="Ja",Achtergrondwaarden!$D$2,IF('Invoervel maatregelen'!J131="Nee",Achtergrondwaarden!$D$3,))</f>
        <v>0</v>
      </c>
      <c r="L131" s="37"/>
      <c r="M131" s="28">
        <f>IF(L131="Structureel",Achtergrondwaarden!$F$2,IF('Invoervel maatregelen'!L131="Tijdelijk",Achtergrondwaarden!$F$3,))</f>
        <v>0</v>
      </c>
      <c r="O131" s="28">
        <f>IF(N131="Verblijven",Achtergrondwaarden!$H$2,IF('Invoervel maatregelen'!N131="Verplaatsen",Achtergrondwaarden!$H$3,))</f>
        <v>0</v>
      </c>
      <c r="Q131" s="28">
        <f>IF(P131="Faciliteren",Achtergrondwaarden!$J$2,IF('Invoervel maatregelen'!P131="Reguleren",Achtergrondwaarden!$J$3,))</f>
        <v>0</v>
      </c>
      <c r="S131" s="28">
        <f>IF(R131="Negatief",Achtergrondwaarden!$L$2,IF('Invoervel maatregelen'!R131="Positief",Achtergrondwaarden!$L$3,))</f>
        <v>0</v>
      </c>
      <c r="U131" s="28">
        <f>IF(T131="Negatief",Achtergrondwaarden!$N$2,IF('Invoervel maatregelen'!T131="Positief",Achtergrondwaarden!$N$3,))</f>
        <v>0</v>
      </c>
      <c r="W131" s="28">
        <f>IF(V131="JA",Achtergrondwaarden!$P$2,IF('Invoervel maatregelen'!V131="Nee",Achtergrondwaarden!$P$3,))</f>
        <v>0</v>
      </c>
      <c r="Y131" s="28">
        <f>IF(X131="Korte termijn",Achtergrondwaarden!$R$2,IF('Invoervel maatregelen'!X131="Middenlange termijn",Achtergrondwaarden!$R$3,IF('Invoervel maatregelen'!X131="Lange termijn",Achtergrondwaarden!$R$4,)))</f>
        <v>0</v>
      </c>
      <c r="AA131" s="29">
        <f>IF(Z131="€",Achtergrondwaarden!$R$2,IF('Invoervel maatregelen'!Z131="€€",Achtergrondwaarden!$R$3,IF('Invoervel maatregelen'!Z131="€€€",Achtergrondwaarden!$R$4,)))</f>
        <v>0</v>
      </c>
    </row>
    <row r="132" spans="1:27">
      <c r="A132" s="23"/>
      <c r="B132" s="23"/>
      <c r="E132" s="28">
        <f>SUM(G132+M132+Q132+W132+O132+I132+K132+S132+Y132+U132)</f>
        <v>0</v>
      </c>
      <c r="F132" s="28" t="str">
        <f>IF(OR(V132="Ja",H132="Negatief",R132="Negatief"),"!","-")</f>
        <v>-</v>
      </c>
      <c r="G132" s="28">
        <f>IF(Z132="€",Achtergrondwaarden!$T$2,IF('Invoervel maatregelen'!Z132="€€",Achtergrondwaarden!$T$3,IF('Invoervel maatregelen'!Z132="€€€",Achtergrondwaarden!$T$4,)))</f>
        <v>0</v>
      </c>
      <c r="I132" s="28">
        <f>IF(H132="Negatief",Achtergrondwaarden!$B$2,IF('Invoervel maatregelen'!H132="Positief",Achtergrondwaarden!$B$3,))</f>
        <v>0</v>
      </c>
      <c r="K132" s="29">
        <f>IF(J132="Ja",Achtergrondwaarden!$D$2,IF('Invoervel maatregelen'!J132="Nee",Achtergrondwaarden!$D$3,))</f>
        <v>0</v>
      </c>
      <c r="L132" s="37"/>
      <c r="M132" s="28">
        <f>IF(L132="Structureel",Achtergrondwaarden!$F$2,IF('Invoervel maatregelen'!L132="Tijdelijk",Achtergrondwaarden!$F$3,))</f>
        <v>0</v>
      </c>
      <c r="O132" s="28">
        <f>IF(N132="Verblijven",Achtergrondwaarden!$H$2,IF('Invoervel maatregelen'!N132="Verplaatsen",Achtergrondwaarden!$H$3,))</f>
        <v>0</v>
      </c>
      <c r="Q132" s="28">
        <f>IF(P132="Faciliteren",Achtergrondwaarden!$J$2,IF('Invoervel maatregelen'!P132="Reguleren",Achtergrondwaarden!$J$3,))</f>
        <v>0</v>
      </c>
      <c r="S132" s="28">
        <f>IF(R132="Negatief",Achtergrondwaarden!$L$2,IF('Invoervel maatregelen'!R132="Positief",Achtergrondwaarden!$L$3,))</f>
        <v>0</v>
      </c>
      <c r="U132" s="28">
        <f>IF(T132="Negatief",Achtergrondwaarden!$N$2,IF('Invoervel maatregelen'!T132="Positief",Achtergrondwaarden!$N$3,))</f>
        <v>0</v>
      </c>
      <c r="W132" s="28">
        <f>IF(V132="JA",Achtergrondwaarden!$P$2,IF('Invoervel maatregelen'!V132="Nee",Achtergrondwaarden!$P$3,))</f>
        <v>0</v>
      </c>
      <c r="Y132" s="28">
        <f>IF(X132="Korte termijn",Achtergrondwaarden!$R$2,IF('Invoervel maatregelen'!X132="Middenlange termijn",Achtergrondwaarden!$R$3,IF('Invoervel maatregelen'!X132="Lange termijn",Achtergrondwaarden!$R$4,)))</f>
        <v>0</v>
      </c>
      <c r="AA132" s="29">
        <f>IF(Z132="€",Achtergrondwaarden!$R$2,IF('Invoervel maatregelen'!Z132="€€",Achtergrondwaarden!$R$3,IF('Invoervel maatregelen'!Z132="€€€",Achtergrondwaarden!$R$4,)))</f>
        <v>0</v>
      </c>
    </row>
    <row r="133" spans="1:27">
      <c r="A133" s="23"/>
      <c r="B133" s="23"/>
      <c r="E133" s="28">
        <f>SUM(G133+M133+Q133+W133+O133+I133+K133+S133+Y133+U133)</f>
        <v>0</v>
      </c>
      <c r="F133" s="28" t="str">
        <f>IF(OR(V133="Ja",H133="Negatief",R133="Negatief"),"!","-")</f>
        <v>-</v>
      </c>
      <c r="G133" s="28">
        <f>IF(Z133="€",Achtergrondwaarden!$T$2,IF('Invoervel maatregelen'!Z133="€€",Achtergrondwaarden!$T$3,IF('Invoervel maatregelen'!Z133="€€€",Achtergrondwaarden!$T$4,)))</f>
        <v>0</v>
      </c>
      <c r="I133" s="28">
        <f>IF(H133="Negatief",Achtergrondwaarden!$B$2,IF('Invoervel maatregelen'!H133="Positief",Achtergrondwaarden!$B$3,))</f>
        <v>0</v>
      </c>
      <c r="K133" s="29">
        <f>IF(J133="Ja",Achtergrondwaarden!$D$2,IF('Invoervel maatregelen'!J133="Nee",Achtergrondwaarden!$D$3,))</f>
        <v>0</v>
      </c>
      <c r="L133" s="37"/>
      <c r="M133" s="28">
        <f>IF(L133="Structureel",Achtergrondwaarden!$F$2,IF('Invoervel maatregelen'!L133="Tijdelijk",Achtergrondwaarden!$F$3,))</f>
        <v>0</v>
      </c>
      <c r="O133" s="28">
        <f>IF(N133="Verblijven",Achtergrondwaarden!$H$2,IF('Invoervel maatregelen'!N133="Verplaatsen",Achtergrondwaarden!$H$3,))</f>
        <v>0</v>
      </c>
      <c r="Q133" s="28">
        <f>IF(P133="Faciliteren",Achtergrondwaarden!$J$2,IF('Invoervel maatregelen'!P133="Reguleren",Achtergrondwaarden!$J$3,))</f>
        <v>0</v>
      </c>
      <c r="S133" s="28">
        <f>IF(R133="Negatief",Achtergrondwaarden!$L$2,IF('Invoervel maatregelen'!R133="Positief",Achtergrondwaarden!$L$3,))</f>
        <v>0</v>
      </c>
      <c r="U133" s="28">
        <f>IF(T133="Negatief",Achtergrondwaarden!$N$2,IF('Invoervel maatregelen'!T133="Positief",Achtergrondwaarden!$N$3,))</f>
        <v>0</v>
      </c>
      <c r="W133" s="28">
        <f>IF(V133="JA",Achtergrondwaarden!$P$2,IF('Invoervel maatregelen'!V133="Nee",Achtergrondwaarden!$P$3,))</f>
        <v>0</v>
      </c>
      <c r="Y133" s="28">
        <f>IF(X133="Korte termijn",Achtergrondwaarden!$R$2,IF('Invoervel maatregelen'!X133="Middenlange termijn",Achtergrondwaarden!$R$3,IF('Invoervel maatregelen'!X133="Lange termijn",Achtergrondwaarden!$R$4,)))</f>
        <v>0</v>
      </c>
      <c r="AA133" s="29">
        <f>IF(Z133="€",Achtergrondwaarden!$R$2,IF('Invoervel maatregelen'!Z133="€€",Achtergrondwaarden!$R$3,IF('Invoervel maatregelen'!Z133="€€€",Achtergrondwaarden!$R$4,)))</f>
        <v>0</v>
      </c>
    </row>
    <row r="134" spans="1:27">
      <c r="A134" s="23"/>
      <c r="B134" s="23"/>
      <c r="E134" s="28">
        <f>SUM(G134+M134+Q134+W134+O134+I134+K134+S134+Y134+U134)</f>
        <v>0</v>
      </c>
      <c r="F134" s="28" t="str">
        <f>IF(OR(V134="Ja",H134="Negatief",R134="Negatief"),"!","-")</f>
        <v>-</v>
      </c>
      <c r="G134" s="28">
        <f>IF(Z134="€",Achtergrondwaarden!$T$2,IF('Invoervel maatregelen'!Z134="€€",Achtergrondwaarden!$T$3,IF('Invoervel maatregelen'!Z134="€€€",Achtergrondwaarden!$T$4,)))</f>
        <v>0</v>
      </c>
      <c r="I134" s="28">
        <f>IF(H134="Negatief",Achtergrondwaarden!$B$2,IF('Invoervel maatregelen'!H134="Positief",Achtergrondwaarden!$B$3,))</f>
        <v>0</v>
      </c>
      <c r="K134" s="29">
        <f>IF(J134="Ja",Achtergrondwaarden!$D$2,IF('Invoervel maatregelen'!J134="Nee",Achtergrondwaarden!$D$3,))</f>
        <v>0</v>
      </c>
      <c r="L134" s="37"/>
      <c r="M134" s="28">
        <f>IF(L134="Structureel",Achtergrondwaarden!$F$2,IF('Invoervel maatregelen'!L134="Tijdelijk",Achtergrondwaarden!$F$3,))</f>
        <v>0</v>
      </c>
      <c r="O134" s="28">
        <f>IF(N134="Verblijven",Achtergrondwaarden!$H$2,IF('Invoervel maatregelen'!N134="Verplaatsen",Achtergrondwaarden!$H$3,))</f>
        <v>0</v>
      </c>
      <c r="Q134" s="28">
        <f>IF(P134="Faciliteren",Achtergrondwaarden!$J$2,IF('Invoervel maatregelen'!P134="Reguleren",Achtergrondwaarden!$J$3,))</f>
        <v>0</v>
      </c>
      <c r="S134" s="28">
        <f>IF(R134="Negatief",Achtergrondwaarden!$L$2,IF('Invoervel maatregelen'!R134="Positief",Achtergrondwaarden!$L$3,))</f>
        <v>0</v>
      </c>
      <c r="U134" s="28">
        <f>IF(T134="Negatief",Achtergrondwaarden!$N$2,IF('Invoervel maatregelen'!T134="Positief",Achtergrondwaarden!$N$3,))</f>
        <v>0</v>
      </c>
      <c r="W134" s="28">
        <f>IF(V134="JA",Achtergrondwaarden!$P$2,IF('Invoervel maatregelen'!V134="Nee",Achtergrondwaarden!$P$3,))</f>
        <v>0</v>
      </c>
      <c r="Y134" s="28">
        <f>IF(X134="Korte termijn",Achtergrondwaarden!$R$2,IF('Invoervel maatregelen'!X134="Middenlange termijn",Achtergrondwaarden!$R$3,IF('Invoervel maatregelen'!X134="Lange termijn",Achtergrondwaarden!$R$4,)))</f>
        <v>0</v>
      </c>
      <c r="AA134" s="29">
        <f>IF(Z134="€",Achtergrondwaarden!$R$2,IF('Invoervel maatregelen'!Z134="€€",Achtergrondwaarden!$R$3,IF('Invoervel maatregelen'!Z134="€€€",Achtergrondwaarden!$R$4,)))</f>
        <v>0</v>
      </c>
    </row>
    <row r="135" spans="1:27">
      <c r="A135" s="23"/>
      <c r="B135" s="23"/>
      <c r="E135" s="28">
        <f>SUM(G135+M135+Q135+W135+O135+I135+K135+S135+Y135+U135)</f>
        <v>0</v>
      </c>
      <c r="F135" s="28" t="str">
        <f>IF(OR(V135="Ja",H135="Negatief",R135="Negatief"),"!","-")</f>
        <v>-</v>
      </c>
      <c r="G135" s="28">
        <f>IF(Z135="€",Achtergrondwaarden!$T$2,IF('Invoervel maatregelen'!Z135="€€",Achtergrondwaarden!$T$3,IF('Invoervel maatregelen'!Z135="€€€",Achtergrondwaarden!$T$4,)))</f>
        <v>0</v>
      </c>
      <c r="I135" s="28">
        <f>IF(H135="Negatief",Achtergrondwaarden!$B$2,IF('Invoervel maatregelen'!H135="Positief",Achtergrondwaarden!$B$3,))</f>
        <v>0</v>
      </c>
      <c r="K135" s="29">
        <f>IF(J135="Ja",Achtergrondwaarden!$D$2,IF('Invoervel maatregelen'!J135="Nee",Achtergrondwaarden!$D$3,))</f>
        <v>0</v>
      </c>
      <c r="L135" s="37"/>
      <c r="M135" s="28">
        <f>IF(L135="Structureel",Achtergrondwaarden!$F$2,IF('Invoervel maatregelen'!L135="Tijdelijk",Achtergrondwaarden!$F$3,))</f>
        <v>0</v>
      </c>
      <c r="O135" s="28">
        <f>IF(N135="Verblijven",Achtergrondwaarden!$H$2,IF('Invoervel maatregelen'!N135="Verplaatsen",Achtergrondwaarden!$H$3,))</f>
        <v>0</v>
      </c>
      <c r="Q135" s="28">
        <f>IF(P135="Faciliteren",Achtergrondwaarden!$J$2,IF('Invoervel maatregelen'!P135="Reguleren",Achtergrondwaarden!$J$3,))</f>
        <v>0</v>
      </c>
      <c r="S135" s="28">
        <f>IF(R135="Negatief",Achtergrondwaarden!$L$2,IF('Invoervel maatregelen'!R135="Positief",Achtergrondwaarden!$L$3,))</f>
        <v>0</v>
      </c>
      <c r="U135" s="28">
        <f>IF(T135="Negatief",Achtergrondwaarden!$N$2,IF('Invoervel maatregelen'!T135="Positief",Achtergrondwaarden!$N$3,))</f>
        <v>0</v>
      </c>
      <c r="W135" s="28">
        <f>IF(V135="JA",Achtergrondwaarden!$P$2,IF('Invoervel maatregelen'!V135="Nee",Achtergrondwaarden!$P$3,))</f>
        <v>0</v>
      </c>
      <c r="Y135" s="28">
        <f>IF(X135="Korte termijn",Achtergrondwaarden!$R$2,IF('Invoervel maatregelen'!X135="Middenlange termijn",Achtergrondwaarden!$R$3,IF('Invoervel maatregelen'!X135="Lange termijn",Achtergrondwaarden!$R$4,)))</f>
        <v>0</v>
      </c>
      <c r="AA135" s="29">
        <f>IF(Z135="€",Achtergrondwaarden!$R$2,IF('Invoervel maatregelen'!Z135="€€",Achtergrondwaarden!$R$3,IF('Invoervel maatregelen'!Z135="€€€",Achtergrondwaarden!$R$4,)))</f>
        <v>0</v>
      </c>
    </row>
    <row r="136" spans="1:27">
      <c r="A136" s="23"/>
      <c r="B136" s="23"/>
      <c r="E136" s="28">
        <f>SUM(G136+M136+Q136+W136+O136+I136+K136+S136+Y136+U136)</f>
        <v>0</v>
      </c>
      <c r="F136" s="28" t="str">
        <f>IF(OR(V136="Ja",H136="Negatief",R136="Negatief"),"!","-")</f>
        <v>-</v>
      </c>
      <c r="G136" s="28">
        <f>IF(Z136="€",Achtergrondwaarden!$T$2,IF('Invoervel maatregelen'!Z136="€€",Achtergrondwaarden!$T$3,IF('Invoervel maatregelen'!Z136="€€€",Achtergrondwaarden!$T$4,)))</f>
        <v>0</v>
      </c>
      <c r="I136" s="28">
        <f>IF(H136="Negatief",Achtergrondwaarden!$B$2,IF('Invoervel maatregelen'!H136="Positief",Achtergrondwaarden!$B$3,))</f>
        <v>0</v>
      </c>
      <c r="K136" s="29">
        <f>IF(J136="Ja",Achtergrondwaarden!$D$2,IF('Invoervel maatregelen'!J136="Nee",Achtergrondwaarden!$D$3,))</f>
        <v>0</v>
      </c>
      <c r="L136" s="37"/>
      <c r="M136" s="28">
        <f>IF(L136="Structureel",Achtergrondwaarden!$F$2,IF('Invoervel maatregelen'!L136="Tijdelijk",Achtergrondwaarden!$F$3,))</f>
        <v>0</v>
      </c>
      <c r="O136" s="28">
        <f>IF(N136="Verblijven",Achtergrondwaarden!$H$2,IF('Invoervel maatregelen'!N136="Verplaatsen",Achtergrondwaarden!$H$3,))</f>
        <v>0</v>
      </c>
      <c r="Q136" s="28">
        <f>IF(P136="Faciliteren",Achtergrondwaarden!$J$2,IF('Invoervel maatregelen'!P136="Reguleren",Achtergrondwaarden!$J$3,))</f>
        <v>0</v>
      </c>
      <c r="S136" s="28">
        <f>IF(R136="Negatief",Achtergrondwaarden!$L$2,IF('Invoervel maatregelen'!R136="Positief",Achtergrondwaarden!$L$3,))</f>
        <v>0</v>
      </c>
      <c r="U136" s="28">
        <f>IF(T136="Negatief",Achtergrondwaarden!$N$2,IF('Invoervel maatregelen'!T136="Positief",Achtergrondwaarden!$N$3,))</f>
        <v>0</v>
      </c>
      <c r="W136" s="28">
        <f>IF(V136="JA",Achtergrondwaarden!$P$2,IF('Invoervel maatregelen'!V136="Nee",Achtergrondwaarden!$P$3,))</f>
        <v>0</v>
      </c>
      <c r="Y136" s="28">
        <f>IF(X136="Korte termijn",Achtergrondwaarden!$R$2,IF('Invoervel maatregelen'!X136="Middenlange termijn",Achtergrondwaarden!$R$3,IF('Invoervel maatregelen'!X136="Lange termijn",Achtergrondwaarden!$R$4,)))</f>
        <v>0</v>
      </c>
      <c r="AA136" s="29">
        <f>IF(Z136="€",Achtergrondwaarden!$R$2,IF('Invoervel maatregelen'!Z136="€€",Achtergrondwaarden!$R$3,IF('Invoervel maatregelen'!Z136="€€€",Achtergrondwaarden!$R$4,)))</f>
        <v>0</v>
      </c>
    </row>
    <row r="137" spans="1:27">
      <c r="A137" s="23"/>
      <c r="B137" s="23"/>
      <c r="E137" s="28">
        <f>SUM(G137+M137+Q137+W137+O137+I137+K137+S137+Y137+U137)</f>
        <v>0</v>
      </c>
      <c r="F137" s="28" t="str">
        <f>IF(OR(V137="Ja",H137="Negatief",R137="Negatief"),"!","-")</f>
        <v>-</v>
      </c>
      <c r="G137" s="28">
        <f>IF(Z137="€",Achtergrondwaarden!$T$2,IF('Invoervel maatregelen'!Z137="€€",Achtergrondwaarden!$T$3,IF('Invoervel maatregelen'!Z137="€€€",Achtergrondwaarden!$T$4,)))</f>
        <v>0</v>
      </c>
      <c r="I137" s="28">
        <f>IF(H137="Negatief",Achtergrondwaarden!$B$2,IF('Invoervel maatregelen'!H137="Positief",Achtergrondwaarden!$B$3,))</f>
        <v>0</v>
      </c>
      <c r="K137" s="29">
        <f>IF(J137="Ja",Achtergrondwaarden!$D$2,IF('Invoervel maatregelen'!J137="Nee",Achtergrondwaarden!$D$3,))</f>
        <v>0</v>
      </c>
      <c r="L137" s="37"/>
      <c r="M137" s="28">
        <f>IF(L137="Structureel",Achtergrondwaarden!$F$2,IF('Invoervel maatregelen'!L137="Tijdelijk",Achtergrondwaarden!$F$3,))</f>
        <v>0</v>
      </c>
      <c r="O137" s="28">
        <f>IF(N137="Verblijven",Achtergrondwaarden!$H$2,IF('Invoervel maatregelen'!N137="Verplaatsen",Achtergrondwaarden!$H$3,))</f>
        <v>0</v>
      </c>
      <c r="Q137" s="28">
        <f>IF(P137="Faciliteren",Achtergrondwaarden!$J$2,IF('Invoervel maatregelen'!P137="Reguleren",Achtergrondwaarden!$J$3,))</f>
        <v>0</v>
      </c>
      <c r="S137" s="28">
        <f>IF(R137="Negatief",Achtergrondwaarden!$L$2,IF('Invoervel maatregelen'!R137="Positief",Achtergrondwaarden!$L$3,))</f>
        <v>0</v>
      </c>
      <c r="U137" s="28">
        <f>IF(T137="Negatief",Achtergrondwaarden!$N$2,IF('Invoervel maatregelen'!T137="Positief",Achtergrondwaarden!$N$3,))</f>
        <v>0</v>
      </c>
      <c r="W137" s="28">
        <f>IF(V137="JA",Achtergrondwaarden!$P$2,IF('Invoervel maatregelen'!V137="Nee",Achtergrondwaarden!$P$3,))</f>
        <v>0</v>
      </c>
      <c r="Y137" s="28">
        <f>IF(X137="Korte termijn",Achtergrondwaarden!$R$2,IF('Invoervel maatregelen'!X137="Middenlange termijn",Achtergrondwaarden!$R$3,IF('Invoervel maatregelen'!X137="Lange termijn",Achtergrondwaarden!$R$4,)))</f>
        <v>0</v>
      </c>
      <c r="AA137" s="29">
        <f>IF(Z137="€",Achtergrondwaarden!$R$2,IF('Invoervel maatregelen'!Z137="€€",Achtergrondwaarden!$R$3,IF('Invoervel maatregelen'!Z137="€€€",Achtergrondwaarden!$R$4,)))</f>
        <v>0</v>
      </c>
    </row>
    <row r="138" spans="1:27">
      <c r="A138" s="23"/>
      <c r="B138" s="23"/>
      <c r="E138" s="28">
        <f>SUM(G138+M138+Q138+W138+O138+I138+K138+S138+Y138+U138)</f>
        <v>0</v>
      </c>
      <c r="F138" s="28" t="str">
        <f>IF(OR(V138="Ja",H138="Negatief",R138="Negatief"),"!","-")</f>
        <v>-</v>
      </c>
      <c r="G138" s="28">
        <f>IF(Z138="€",Achtergrondwaarden!$T$2,IF('Invoervel maatregelen'!Z138="€€",Achtergrondwaarden!$T$3,IF('Invoervel maatregelen'!Z138="€€€",Achtergrondwaarden!$T$4,)))</f>
        <v>0</v>
      </c>
      <c r="I138" s="28">
        <f>IF(H138="Negatief",Achtergrondwaarden!$B$2,IF('Invoervel maatregelen'!H138="Positief",Achtergrondwaarden!$B$3,))</f>
        <v>0</v>
      </c>
      <c r="K138" s="29">
        <f>IF(J138="Ja",Achtergrondwaarden!$D$2,IF('Invoervel maatregelen'!J138="Nee",Achtergrondwaarden!$D$3,))</f>
        <v>0</v>
      </c>
      <c r="L138" s="37"/>
      <c r="M138" s="28">
        <f>IF(L138="Structureel",Achtergrondwaarden!$F$2,IF('Invoervel maatregelen'!L138="Tijdelijk",Achtergrondwaarden!$F$3,))</f>
        <v>0</v>
      </c>
      <c r="O138" s="28">
        <f>IF(N138="Verblijven",Achtergrondwaarden!$H$2,IF('Invoervel maatregelen'!N138="Verplaatsen",Achtergrondwaarden!$H$3,))</f>
        <v>0</v>
      </c>
      <c r="Q138" s="28">
        <f>IF(P138="Faciliteren",Achtergrondwaarden!$J$2,IF('Invoervel maatregelen'!P138="Reguleren",Achtergrondwaarden!$J$3,))</f>
        <v>0</v>
      </c>
      <c r="S138" s="28">
        <f>IF(R138="Negatief",Achtergrondwaarden!$L$2,IF('Invoervel maatregelen'!R138="Positief",Achtergrondwaarden!$L$3,))</f>
        <v>0</v>
      </c>
      <c r="U138" s="28">
        <f>IF(T138="Negatief",Achtergrondwaarden!$N$2,IF('Invoervel maatregelen'!T138="Positief",Achtergrondwaarden!$N$3,))</f>
        <v>0</v>
      </c>
      <c r="W138" s="28">
        <f>IF(V138="JA",Achtergrondwaarden!$P$2,IF('Invoervel maatregelen'!V138="Nee",Achtergrondwaarden!$P$3,))</f>
        <v>0</v>
      </c>
      <c r="Y138" s="28">
        <f>IF(X138="Korte termijn",Achtergrondwaarden!$R$2,IF('Invoervel maatregelen'!X138="Middenlange termijn",Achtergrondwaarden!$R$3,IF('Invoervel maatregelen'!X138="Lange termijn",Achtergrondwaarden!$R$4,)))</f>
        <v>0</v>
      </c>
      <c r="AA138" s="29">
        <f>IF(Z138="€",Achtergrondwaarden!$R$2,IF('Invoervel maatregelen'!Z138="€€",Achtergrondwaarden!$R$3,IF('Invoervel maatregelen'!Z138="€€€",Achtergrondwaarden!$R$4,)))</f>
        <v>0</v>
      </c>
    </row>
    <row r="139" spans="1:27">
      <c r="A139" s="23"/>
      <c r="B139" s="23"/>
      <c r="E139" s="28">
        <f>SUM(G139+M139+Q139+W139+O139+I139+K139+S139+Y139+U139)</f>
        <v>0</v>
      </c>
      <c r="F139" s="28" t="str">
        <f>IF(OR(V139="Ja",H139="Negatief",R139="Negatief"),"!","-")</f>
        <v>-</v>
      </c>
      <c r="G139" s="28">
        <f>IF(Z139="€",Achtergrondwaarden!$T$2,IF('Invoervel maatregelen'!Z139="€€",Achtergrondwaarden!$T$3,IF('Invoervel maatregelen'!Z139="€€€",Achtergrondwaarden!$T$4,)))</f>
        <v>0</v>
      </c>
      <c r="I139" s="28">
        <f>IF(H139="Negatief",Achtergrondwaarden!$B$2,IF('Invoervel maatregelen'!H139="Positief",Achtergrondwaarden!$B$3,))</f>
        <v>0</v>
      </c>
      <c r="K139" s="29">
        <f>IF(J139="Ja",Achtergrondwaarden!$D$2,IF('Invoervel maatregelen'!J139="Nee",Achtergrondwaarden!$D$3,))</f>
        <v>0</v>
      </c>
      <c r="L139" s="37"/>
      <c r="M139" s="28">
        <f>IF(L139="Structureel",Achtergrondwaarden!$F$2,IF('Invoervel maatregelen'!L139="Tijdelijk",Achtergrondwaarden!$F$3,))</f>
        <v>0</v>
      </c>
      <c r="O139" s="28">
        <f>IF(N139="Verblijven",Achtergrondwaarden!$H$2,IF('Invoervel maatregelen'!N139="Verplaatsen",Achtergrondwaarden!$H$3,))</f>
        <v>0</v>
      </c>
      <c r="Q139" s="28">
        <f>IF(P139="Faciliteren",Achtergrondwaarden!$J$2,IF('Invoervel maatregelen'!P139="Reguleren",Achtergrondwaarden!$J$3,))</f>
        <v>0</v>
      </c>
      <c r="S139" s="28">
        <f>IF(R139="Negatief",Achtergrondwaarden!$L$2,IF('Invoervel maatregelen'!R139="Positief",Achtergrondwaarden!$L$3,))</f>
        <v>0</v>
      </c>
      <c r="U139" s="28">
        <f>IF(T139="Negatief",Achtergrondwaarden!$N$2,IF('Invoervel maatregelen'!T139="Positief",Achtergrondwaarden!$N$3,))</f>
        <v>0</v>
      </c>
      <c r="W139" s="28">
        <f>IF(V139="JA",Achtergrondwaarden!$P$2,IF('Invoervel maatregelen'!V139="Nee",Achtergrondwaarden!$P$3,))</f>
        <v>0</v>
      </c>
      <c r="Y139" s="28">
        <f>IF(X139="Korte termijn",Achtergrondwaarden!$R$2,IF('Invoervel maatregelen'!X139="Middenlange termijn",Achtergrondwaarden!$R$3,IF('Invoervel maatregelen'!X139="Lange termijn",Achtergrondwaarden!$R$4,)))</f>
        <v>0</v>
      </c>
      <c r="AA139" s="29">
        <f>IF(Z139="€",Achtergrondwaarden!$R$2,IF('Invoervel maatregelen'!Z139="€€",Achtergrondwaarden!$R$3,IF('Invoervel maatregelen'!Z139="€€€",Achtergrondwaarden!$R$4,)))</f>
        <v>0</v>
      </c>
    </row>
    <row r="140" spans="1:27">
      <c r="A140" s="23"/>
      <c r="B140" s="23"/>
      <c r="E140" s="28">
        <f>SUM(G140+M140+Q140+W140+O140+I140+K140+S140+Y140+U140)</f>
        <v>0</v>
      </c>
      <c r="F140" s="28" t="str">
        <f>IF(OR(V140="Ja",H140="Negatief",R140="Negatief"),"!","-")</f>
        <v>-</v>
      </c>
      <c r="G140" s="28">
        <f>IF(Z140="€",Achtergrondwaarden!$T$2,IF('Invoervel maatregelen'!Z140="€€",Achtergrondwaarden!$T$3,IF('Invoervel maatregelen'!Z140="€€€",Achtergrondwaarden!$T$4,)))</f>
        <v>0</v>
      </c>
      <c r="I140" s="28">
        <f>IF(H140="Negatief",Achtergrondwaarden!$B$2,IF('Invoervel maatregelen'!H140="Positief",Achtergrondwaarden!$B$3,))</f>
        <v>0</v>
      </c>
      <c r="K140" s="29">
        <f>IF(J140="Ja",Achtergrondwaarden!$D$2,IF('Invoervel maatregelen'!J140="Nee",Achtergrondwaarden!$D$3,))</f>
        <v>0</v>
      </c>
      <c r="L140" s="37"/>
      <c r="M140" s="28">
        <f>IF(L140="Structureel",Achtergrondwaarden!$F$2,IF('Invoervel maatregelen'!L140="Tijdelijk",Achtergrondwaarden!$F$3,))</f>
        <v>0</v>
      </c>
      <c r="O140" s="28">
        <f>IF(N140="Verblijven",Achtergrondwaarden!$H$2,IF('Invoervel maatregelen'!N140="Verplaatsen",Achtergrondwaarden!$H$3,))</f>
        <v>0</v>
      </c>
      <c r="Q140" s="28">
        <f>IF(P140="Faciliteren",Achtergrondwaarden!$J$2,IF('Invoervel maatregelen'!P140="Reguleren",Achtergrondwaarden!$J$3,))</f>
        <v>0</v>
      </c>
      <c r="S140" s="28">
        <f>IF(R140="Negatief",Achtergrondwaarden!$L$2,IF('Invoervel maatregelen'!R140="Positief",Achtergrondwaarden!$L$3,))</f>
        <v>0</v>
      </c>
      <c r="U140" s="28">
        <f>IF(T140="Negatief",Achtergrondwaarden!$N$2,IF('Invoervel maatregelen'!T140="Positief",Achtergrondwaarden!$N$3,))</f>
        <v>0</v>
      </c>
      <c r="W140" s="28">
        <f>IF(V140="JA",Achtergrondwaarden!$P$2,IF('Invoervel maatregelen'!V140="Nee",Achtergrondwaarden!$P$3,))</f>
        <v>0</v>
      </c>
      <c r="Y140" s="28">
        <f>IF(X140="Korte termijn",Achtergrondwaarden!$R$2,IF('Invoervel maatregelen'!X140="Middenlange termijn",Achtergrondwaarden!$R$3,IF('Invoervel maatregelen'!X140="Lange termijn",Achtergrondwaarden!$R$4,)))</f>
        <v>0</v>
      </c>
      <c r="AA140" s="29">
        <f>IF(Z140="€",Achtergrondwaarden!$R$2,IF('Invoervel maatregelen'!Z140="€€",Achtergrondwaarden!$R$3,IF('Invoervel maatregelen'!Z140="€€€",Achtergrondwaarden!$R$4,)))</f>
        <v>0</v>
      </c>
    </row>
    <row r="141" spans="1:27">
      <c r="A141" s="23"/>
      <c r="B141" s="23"/>
      <c r="E141" s="28">
        <f>SUM(G141+M141+Q141+W141+O141+I141+K141+S141+Y141+U141)</f>
        <v>0</v>
      </c>
      <c r="F141" s="28" t="str">
        <f>IF(OR(V141="Ja",H141="Negatief",R141="Negatief"),"!","-")</f>
        <v>-</v>
      </c>
      <c r="G141" s="28">
        <f>IF(Z141="€",Achtergrondwaarden!$T$2,IF('Invoervel maatregelen'!Z141="€€",Achtergrondwaarden!$T$3,IF('Invoervel maatregelen'!Z141="€€€",Achtergrondwaarden!$T$4,)))</f>
        <v>0</v>
      </c>
      <c r="I141" s="28">
        <f>IF(H141="Negatief",Achtergrondwaarden!$B$2,IF('Invoervel maatregelen'!H141="Positief",Achtergrondwaarden!$B$3,))</f>
        <v>0</v>
      </c>
      <c r="K141" s="29">
        <f>IF(J141="Ja",Achtergrondwaarden!$D$2,IF('Invoervel maatregelen'!J141="Nee",Achtergrondwaarden!$D$3,))</f>
        <v>0</v>
      </c>
      <c r="L141" s="37"/>
      <c r="M141" s="28">
        <f>IF(L141="Structureel",Achtergrondwaarden!$F$2,IF('Invoervel maatregelen'!L141="Tijdelijk",Achtergrondwaarden!$F$3,))</f>
        <v>0</v>
      </c>
      <c r="O141" s="28">
        <f>IF(N141="Verblijven",Achtergrondwaarden!$H$2,IF('Invoervel maatregelen'!N141="Verplaatsen",Achtergrondwaarden!$H$3,))</f>
        <v>0</v>
      </c>
      <c r="Q141" s="28">
        <f>IF(P141="Faciliteren",Achtergrondwaarden!$J$2,IF('Invoervel maatregelen'!P141="Reguleren",Achtergrondwaarden!$J$3,))</f>
        <v>0</v>
      </c>
      <c r="S141" s="28">
        <f>IF(R141="Negatief",Achtergrondwaarden!$L$2,IF('Invoervel maatregelen'!R141="Positief",Achtergrondwaarden!$L$3,))</f>
        <v>0</v>
      </c>
      <c r="U141" s="28">
        <f>IF(T141="Negatief",Achtergrondwaarden!$N$2,IF('Invoervel maatregelen'!T141="Positief",Achtergrondwaarden!$N$3,))</f>
        <v>0</v>
      </c>
      <c r="W141" s="28">
        <f>IF(V141="JA",Achtergrondwaarden!$P$2,IF('Invoervel maatregelen'!V141="Nee",Achtergrondwaarden!$P$3,))</f>
        <v>0</v>
      </c>
      <c r="Y141" s="28">
        <f>IF(X141="Korte termijn",Achtergrondwaarden!$R$2,IF('Invoervel maatregelen'!X141="Middenlange termijn",Achtergrondwaarden!$R$3,IF('Invoervel maatregelen'!X141="Lange termijn",Achtergrondwaarden!$R$4,)))</f>
        <v>0</v>
      </c>
      <c r="AA141" s="29">
        <f>IF(Z141="€",Achtergrondwaarden!$R$2,IF('Invoervel maatregelen'!Z141="€€",Achtergrondwaarden!$R$3,IF('Invoervel maatregelen'!Z141="€€€",Achtergrondwaarden!$R$4,)))</f>
        <v>0</v>
      </c>
    </row>
    <row r="142" spans="1:27">
      <c r="A142" s="23"/>
      <c r="B142" s="23"/>
      <c r="E142" s="28">
        <f>SUM(G142+M142+Q142+W142+O142+I142+K142+S142+Y142+U142)</f>
        <v>0</v>
      </c>
      <c r="F142" s="28" t="str">
        <f>IF(OR(V142="Ja",H142="Negatief",R142="Negatief"),"!","-")</f>
        <v>-</v>
      </c>
      <c r="G142" s="28">
        <f>IF(Z142="€",Achtergrondwaarden!$T$2,IF('Invoervel maatregelen'!Z142="€€",Achtergrondwaarden!$T$3,IF('Invoervel maatregelen'!Z142="€€€",Achtergrondwaarden!$T$4,)))</f>
        <v>0</v>
      </c>
      <c r="I142" s="28">
        <f>IF(H142="Negatief",Achtergrondwaarden!$B$2,IF('Invoervel maatregelen'!H142="Positief",Achtergrondwaarden!$B$3,))</f>
        <v>0</v>
      </c>
      <c r="K142" s="29">
        <f>IF(J142="Ja",Achtergrondwaarden!$D$2,IF('Invoervel maatregelen'!J142="Nee",Achtergrondwaarden!$D$3,))</f>
        <v>0</v>
      </c>
      <c r="L142" s="37"/>
      <c r="M142" s="28">
        <f>IF(L142="Structureel",Achtergrondwaarden!$F$2,IF('Invoervel maatregelen'!L142="Tijdelijk",Achtergrondwaarden!$F$3,))</f>
        <v>0</v>
      </c>
      <c r="O142" s="28">
        <f>IF(N142="Verblijven",Achtergrondwaarden!$H$2,IF('Invoervel maatregelen'!N142="Verplaatsen",Achtergrondwaarden!$H$3,))</f>
        <v>0</v>
      </c>
      <c r="Q142" s="28">
        <f>IF(P142="Faciliteren",Achtergrondwaarden!$J$2,IF('Invoervel maatregelen'!P142="Reguleren",Achtergrondwaarden!$J$3,))</f>
        <v>0</v>
      </c>
      <c r="S142" s="28">
        <f>IF(R142="Negatief",Achtergrondwaarden!$L$2,IF('Invoervel maatregelen'!R142="Positief",Achtergrondwaarden!$L$3,))</f>
        <v>0</v>
      </c>
      <c r="U142" s="28">
        <f>IF(T142="Negatief",Achtergrondwaarden!$N$2,IF('Invoervel maatregelen'!T142="Positief",Achtergrondwaarden!$N$3,))</f>
        <v>0</v>
      </c>
      <c r="W142" s="28">
        <f>IF(V142="JA",Achtergrondwaarden!$P$2,IF('Invoervel maatregelen'!V142="Nee",Achtergrondwaarden!$P$3,))</f>
        <v>0</v>
      </c>
      <c r="Y142" s="28">
        <f>IF(X142="Korte termijn",Achtergrondwaarden!$R$2,IF('Invoervel maatregelen'!X142="Middenlange termijn",Achtergrondwaarden!$R$3,IF('Invoervel maatregelen'!X142="Lange termijn",Achtergrondwaarden!$R$4,)))</f>
        <v>0</v>
      </c>
      <c r="AA142" s="29">
        <f>IF(Z142="€",Achtergrondwaarden!$R$2,IF('Invoervel maatregelen'!Z142="€€",Achtergrondwaarden!$R$3,IF('Invoervel maatregelen'!Z142="€€€",Achtergrondwaarden!$R$4,)))</f>
        <v>0</v>
      </c>
    </row>
    <row r="143" spans="1:27">
      <c r="A143" s="23"/>
      <c r="B143" s="23"/>
      <c r="E143" s="28">
        <f>SUM(G143+M143+Q143+W143+O143+I143+K143+S143+Y143+U143)</f>
        <v>0</v>
      </c>
      <c r="F143" s="28" t="str">
        <f>IF(OR(V143="Ja",H143="Negatief",R143="Negatief"),"!","-")</f>
        <v>-</v>
      </c>
      <c r="G143" s="28">
        <f>IF(Z143="€",Achtergrondwaarden!$T$2,IF('Invoervel maatregelen'!Z143="€€",Achtergrondwaarden!$T$3,IF('Invoervel maatregelen'!Z143="€€€",Achtergrondwaarden!$T$4,)))</f>
        <v>0</v>
      </c>
      <c r="I143" s="28">
        <f>IF(H143="Negatief",Achtergrondwaarden!$B$2,IF('Invoervel maatregelen'!H143="Positief",Achtergrondwaarden!$B$3,))</f>
        <v>0</v>
      </c>
      <c r="K143" s="29">
        <f>IF(J143="Ja",Achtergrondwaarden!$D$2,IF('Invoervel maatregelen'!J143="Nee",Achtergrondwaarden!$D$3,))</f>
        <v>0</v>
      </c>
      <c r="L143" s="37"/>
      <c r="M143" s="28">
        <f>IF(L143="Structureel",Achtergrondwaarden!$F$2,IF('Invoervel maatregelen'!L143="Tijdelijk",Achtergrondwaarden!$F$3,))</f>
        <v>0</v>
      </c>
      <c r="O143" s="28">
        <f>IF(N143="Verblijven",Achtergrondwaarden!$H$2,IF('Invoervel maatregelen'!N143="Verplaatsen",Achtergrondwaarden!$H$3,))</f>
        <v>0</v>
      </c>
      <c r="Q143" s="28">
        <f>IF(P143="Faciliteren",Achtergrondwaarden!$J$2,IF('Invoervel maatregelen'!P143="Reguleren",Achtergrondwaarden!$J$3,))</f>
        <v>0</v>
      </c>
      <c r="S143" s="28">
        <f>IF(R143="Negatief",Achtergrondwaarden!$L$2,IF('Invoervel maatregelen'!R143="Positief",Achtergrondwaarden!$L$3,))</f>
        <v>0</v>
      </c>
      <c r="U143" s="28">
        <f>IF(T143="Negatief",Achtergrondwaarden!$N$2,IF('Invoervel maatregelen'!T143="Positief",Achtergrondwaarden!$N$3,))</f>
        <v>0</v>
      </c>
      <c r="W143" s="28">
        <f>IF(V143="JA",Achtergrondwaarden!$P$2,IF('Invoervel maatregelen'!V143="Nee",Achtergrondwaarden!$P$3,))</f>
        <v>0</v>
      </c>
      <c r="Y143" s="28">
        <f>IF(X143="Korte termijn",Achtergrondwaarden!$R$2,IF('Invoervel maatregelen'!X143="Middenlange termijn",Achtergrondwaarden!$R$3,IF('Invoervel maatregelen'!X143="Lange termijn",Achtergrondwaarden!$R$4,)))</f>
        <v>0</v>
      </c>
      <c r="AA143" s="29">
        <f>IF(Z143="€",Achtergrondwaarden!$R$2,IF('Invoervel maatregelen'!Z143="€€",Achtergrondwaarden!$R$3,IF('Invoervel maatregelen'!Z143="€€€",Achtergrondwaarden!$R$4,)))</f>
        <v>0</v>
      </c>
    </row>
    <row r="144" spans="1:27">
      <c r="A144" s="23"/>
      <c r="B144" s="23"/>
      <c r="E144" s="28">
        <f>SUM(G144+M144+Q144+W144+O144+I144+K144+S144+Y144+U144)</f>
        <v>0</v>
      </c>
      <c r="F144" s="28" t="str">
        <f>IF(OR(V144="Ja",H144="Negatief",R144="Negatief"),"!","-")</f>
        <v>-</v>
      </c>
      <c r="G144" s="28">
        <f>IF(Z144="€",Achtergrondwaarden!$T$2,IF('Invoervel maatregelen'!Z144="€€",Achtergrondwaarden!$T$3,IF('Invoervel maatregelen'!Z144="€€€",Achtergrondwaarden!$T$4,)))</f>
        <v>0</v>
      </c>
      <c r="I144" s="28">
        <f>IF(H144="Negatief",Achtergrondwaarden!$B$2,IF('Invoervel maatregelen'!H144="Positief",Achtergrondwaarden!$B$3,))</f>
        <v>0</v>
      </c>
      <c r="K144" s="29">
        <f>IF(J144="Ja",Achtergrondwaarden!$D$2,IF('Invoervel maatregelen'!J144="Nee",Achtergrondwaarden!$D$3,))</f>
        <v>0</v>
      </c>
      <c r="L144" s="37"/>
      <c r="M144" s="28">
        <f>IF(L144="Structureel",Achtergrondwaarden!$F$2,IF('Invoervel maatregelen'!L144="Tijdelijk",Achtergrondwaarden!$F$3,))</f>
        <v>0</v>
      </c>
      <c r="O144" s="28">
        <f>IF(N144="Verblijven",Achtergrondwaarden!$H$2,IF('Invoervel maatregelen'!N144="Verplaatsen",Achtergrondwaarden!$H$3,))</f>
        <v>0</v>
      </c>
      <c r="Q144" s="28">
        <f>IF(P144="Faciliteren",Achtergrondwaarden!$J$2,IF('Invoervel maatregelen'!P144="Reguleren",Achtergrondwaarden!$J$3,))</f>
        <v>0</v>
      </c>
      <c r="S144" s="28">
        <f>IF(R144="Negatief",Achtergrondwaarden!$L$2,IF('Invoervel maatregelen'!R144="Positief",Achtergrondwaarden!$L$3,))</f>
        <v>0</v>
      </c>
      <c r="U144" s="28">
        <f>IF(T144="Negatief",Achtergrondwaarden!$N$2,IF('Invoervel maatregelen'!T144="Positief",Achtergrondwaarden!$N$3,))</f>
        <v>0</v>
      </c>
      <c r="W144" s="28">
        <f>IF(V144="JA",Achtergrondwaarden!$P$2,IF('Invoervel maatregelen'!V144="Nee",Achtergrondwaarden!$P$3,))</f>
        <v>0</v>
      </c>
      <c r="Y144" s="28">
        <f>IF(X144="Korte termijn",Achtergrondwaarden!$R$2,IF('Invoervel maatregelen'!X144="Middenlange termijn",Achtergrondwaarden!$R$3,IF('Invoervel maatregelen'!X144="Lange termijn",Achtergrondwaarden!$R$4,)))</f>
        <v>0</v>
      </c>
      <c r="AA144" s="29">
        <f>IF(Z144="€",Achtergrondwaarden!$R$2,IF('Invoervel maatregelen'!Z144="€€",Achtergrondwaarden!$R$3,IF('Invoervel maatregelen'!Z144="€€€",Achtergrondwaarden!$R$4,)))</f>
        <v>0</v>
      </c>
    </row>
    <row r="145" spans="1:27">
      <c r="A145" s="23"/>
      <c r="B145" s="23"/>
      <c r="E145" s="28">
        <f>SUM(G145+M145+Q145+W145+O145+I145+K145+S145+Y145+U145)</f>
        <v>0</v>
      </c>
      <c r="F145" s="28" t="str">
        <f>IF(OR(V145="Ja",H145="Negatief",R145="Negatief"),"!","-")</f>
        <v>-</v>
      </c>
      <c r="G145" s="28">
        <f>IF(Z145="€",Achtergrondwaarden!$T$2,IF('Invoervel maatregelen'!Z145="€€",Achtergrondwaarden!$T$3,IF('Invoervel maatregelen'!Z145="€€€",Achtergrondwaarden!$T$4,)))</f>
        <v>0</v>
      </c>
      <c r="I145" s="28">
        <f>IF(H145="Negatief",Achtergrondwaarden!$B$2,IF('Invoervel maatregelen'!H145="Positief",Achtergrondwaarden!$B$3,))</f>
        <v>0</v>
      </c>
      <c r="K145" s="29">
        <f>IF(J145="Ja",Achtergrondwaarden!$D$2,IF('Invoervel maatregelen'!J145="Nee",Achtergrondwaarden!$D$3,))</f>
        <v>0</v>
      </c>
      <c r="L145" s="37"/>
      <c r="M145" s="28">
        <f>IF(L145="Structureel",Achtergrondwaarden!$F$2,IF('Invoervel maatregelen'!L145="Tijdelijk",Achtergrondwaarden!$F$3,))</f>
        <v>0</v>
      </c>
      <c r="O145" s="28">
        <f>IF(N145="Verblijven",Achtergrondwaarden!$H$2,IF('Invoervel maatregelen'!N145="Verplaatsen",Achtergrondwaarden!$H$3,))</f>
        <v>0</v>
      </c>
      <c r="Q145" s="28">
        <f>IF(P145="Faciliteren",Achtergrondwaarden!$J$2,IF('Invoervel maatregelen'!P145="Reguleren",Achtergrondwaarden!$J$3,))</f>
        <v>0</v>
      </c>
      <c r="S145" s="28">
        <f>IF(R145="Negatief",Achtergrondwaarden!$L$2,IF('Invoervel maatregelen'!R145="Positief",Achtergrondwaarden!$L$3,))</f>
        <v>0</v>
      </c>
      <c r="U145" s="28">
        <f>IF(T145="Negatief",Achtergrondwaarden!$N$2,IF('Invoervel maatregelen'!T145="Positief",Achtergrondwaarden!$N$3,))</f>
        <v>0</v>
      </c>
      <c r="W145" s="28">
        <f>IF(V145="JA",Achtergrondwaarden!$P$2,IF('Invoervel maatregelen'!V145="Nee",Achtergrondwaarden!$P$3,))</f>
        <v>0</v>
      </c>
      <c r="Y145" s="28">
        <f>IF(X145="Korte termijn",Achtergrondwaarden!$R$2,IF('Invoervel maatregelen'!X145="Middenlange termijn",Achtergrondwaarden!$R$3,IF('Invoervel maatregelen'!X145="Lange termijn",Achtergrondwaarden!$R$4,)))</f>
        <v>0</v>
      </c>
      <c r="AA145" s="29">
        <f>IF(Z145="€",Achtergrondwaarden!$R$2,IF('Invoervel maatregelen'!Z145="€€",Achtergrondwaarden!$R$3,IF('Invoervel maatregelen'!Z145="€€€",Achtergrondwaarden!$R$4,)))</f>
        <v>0</v>
      </c>
    </row>
    <row r="146" spans="1:27">
      <c r="A146" s="23"/>
      <c r="B146" s="23"/>
      <c r="E146" s="28">
        <f>SUM(G146+M146+Q146+W146+O146+I146+K146+S146+Y146+U146)</f>
        <v>0</v>
      </c>
      <c r="F146" s="28" t="str">
        <f>IF(OR(V146="Ja",H146="Negatief",R146="Negatief"),"!","-")</f>
        <v>-</v>
      </c>
      <c r="G146" s="28">
        <f>IF(Z146="€",Achtergrondwaarden!$T$2,IF('Invoervel maatregelen'!Z146="€€",Achtergrondwaarden!$T$3,IF('Invoervel maatregelen'!Z146="€€€",Achtergrondwaarden!$T$4,)))</f>
        <v>0</v>
      </c>
      <c r="I146" s="28">
        <f>IF(H146="Negatief",Achtergrondwaarden!$B$2,IF('Invoervel maatregelen'!H146="Positief",Achtergrondwaarden!$B$3,))</f>
        <v>0</v>
      </c>
      <c r="K146" s="29">
        <f>IF(J146="Ja",Achtergrondwaarden!$D$2,IF('Invoervel maatregelen'!J146="Nee",Achtergrondwaarden!$D$3,))</f>
        <v>0</v>
      </c>
      <c r="L146" s="37"/>
      <c r="M146" s="28">
        <f>IF(L146="Structureel",Achtergrondwaarden!$F$2,IF('Invoervel maatregelen'!L146="Tijdelijk",Achtergrondwaarden!$F$3,))</f>
        <v>0</v>
      </c>
      <c r="O146" s="28">
        <f>IF(N146="Verblijven",Achtergrondwaarden!$H$2,IF('Invoervel maatregelen'!N146="Verplaatsen",Achtergrondwaarden!$H$3,))</f>
        <v>0</v>
      </c>
      <c r="Q146" s="28">
        <f>IF(P146="Faciliteren",Achtergrondwaarden!$J$2,IF('Invoervel maatregelen'!P146="Reguleren",Achtergrondwaarden!$J$3,))</f>
        <v>0</v>
      </c>
      <c r="S146" s="28">
        <f>IF(R146="Negatief",Achtergrondwaarden!$L$2,IF('Invoervel maatregelen'!R146="Positief",Achtergrondwaarden!$L$3,))</f>
        <v>0</v>
      </c>
      <c r="U146" s="28">
        <f>IF(T146="Negatief",Achtergrondwaarden!$N$2,IF('Invoervel maatregelen'!T146="Positief",Achtergrondwaarden!$N$3,))</f>
        <v>0</v>
      </c>
      <c r="W146" s="28">
        <f>IF(V146="JA",Achtergrondwaarden!$P$2,IF('Invoervel maatregelen'!V146="Nee",Achtergrondwaarden!$P$3,))</f>
        <v>0</v>
      </c>
      <c r="Y146" s="28">
        <f>IF(X146="Korte termijn",Achtergrondwaarden!$R$2,IF('Invoervel maatregelen'!X146="Middenlange termijn",Achtergrondwaarden!$R$3,IF('Invoervel maatregelen'!X146="Lange termijn",Achtergrondwaarden!$R$4,)))</f>
        <v>0</v>
      </c>
      <c r="AA146" s="29">
        <f>IF(Z146="€",Achtergrondwaarden!$R$2,IF('Invoervel maatregelen'!Z146="€€",Achtergrondwaarden!$R$3,IF('Invoervel maatregelen'!Z146="€€€",Achtergrondwaarden!$R$4,)))</f>
        <v>0</v>
      </c>
    </row>
    <row r="147" spans="1:27">
      <c r="A147" s="23"/>
      <c r="B147" s="23"/>
      <c r="E147" s="28">
        <f>SUM(G147+M147+Q147+W147+O147+I147+K147+S147+Y147+U147)</f>
        <v>0</v>
      </c>
      <c r="F147" s="28" t="str">
        <f>IF(OR(V147="Ja",H147="Negatief",R147="Negatief"),"!","-")</f>
        <v>-</v>
      </c>
      <c r="G147" s="28">
        <f>IF(Z147="€",Achtergrondwaarden!$T$2,IF('Invoervel maatregelen'!Z147="€€",Achtergrondwaarden!$T$3,IF('Invoervel maatregelen'!Z147="€€€",Achtergrondwaarden!$T$4,)))</f>
        <v>0</v>
      </c>
      <c r="I147" s="28">
        <f>IF(H147="Negatief",Achtergrondwaarden!$B$2,IF('Invoervel maatregelen'!H147="Positief",Achtergrondwaarden!$B$3,))</f>
        <v>0</v>
      </c>
      <c r="K147" s="29">
        <f>IF(J147="Ja",Achtergrondwaarden!$D$2,IF('Invoervel maatregelen'!J147="Nee",Achtergrondwaarden!$D$3,))</f>
        <v>0</v>
      </c>
      <c r="L147" s="37"/>
      <c r="M147" s="28">
        <f>IF(L147="Structureel",Achtergrondwaarden!$F$2,IF('Invoervel maatregelen'!L147="Tijdelijk",Achtergrondwaarden!$F$3,))</f>
        <v>0</v>
      </c>
      <c r="O147" s="28">
        <f>IF(N147="Verblijven",Achtergrondwaarden!$H$2,IF('Invoervel maatregelen'!N147="Verplaatsen",Achtergrondwaarden!$H$3,))</f>
        <v>0</v>
      </c>
      <c r="Q147" s="28">
        <f>IF(P147="Faciliteren",Achtergrondwaarden!$J$2,IF('Invoervel maatregelen'!P147="Reguleren",Achtergrondwaarden!$J$3,))</f>
        <v>0</v>
      </c>
      <c r="S147" s="28">
        <f>IF(R147="Negatief",Achtergrondwaarden!$L$2,IF('Invoervel maatregelen'!R147="Positief",Achtergrondwaarden!$L$3,))</f>
        <v>0</v>
      </c>
      <c r="U147" s="28">
        <f>IF(T147="Negatief",Achtergrondwaarden!$N$2,IF('Invoervel maatregelen'!T147="Positief",Achtergrondwaarden!$N$3,))</f>
        <v>0</v>
      </c>
      <c r="W147" s="28">
        <f>IF(V147="JA",Achtergrondwaarden!$P$2,IF('Invoervel maatregelen'!V147="Nee",Achtergrondwaarden!$P$3,))</f>
        <v>0</v>
      </c>
      <c r="Y147" s="28">
        <f>IF(X147="Korte termijn",Achtergrondwaarden!$R$2,IF('Invoervel maatregelen'!X147="Middenlange termijn",Achtergrondwaarden!$R$3,IF('Invoervel maatregelen'!X147="Lange termijn",Achtergrondwaarden!$R$4,)))</f>
        <v>0</v>
      </c>
      <c r="AA147" s="29">
        <f>IF(Z147="€",Achtergrondwaarden!$R$2,IF('Invoervel maatregelen'!Z147="€€",Achtergrondwaarden!$R$3,IF('Invoervel maatregelen'!Z147="€€€",Achtergrondwaarden!$R$4,)))</f>
        <v>0</v>
      </c>
    </row>
    <row r="148" spans="1:27">
      <c r="A148" s="23"/>
      <c r="B148" s="23"/>
      <c r="E148" s="28">
        <f>SUM(G148+M148+Q148+W148+O148+I148+K148+S148+Y148+U148)</f>
        <v>0</v>
      </c>
      <c r="F148" s="28" t="str">
        <f>IF(OR(V148="Ja",H148="Negatief",R148="Negatief"),"!","-")</f>
        <v>-</v>
      </c>
      <c r="G148" s="28">
        <f>IF(Z148="€",Achtergrondwaarden!$T$2,IF('Invoervel maatregelen'!Z148="€€",Achtergrondwaarden!$T$3,IF('Invoervel maatregelen'!Z148="€€€",Achtergrondwaarden!$T$4,)))</f>
        <v>0</v>
      </c>
      <c r="I148" s="28">
        <f>IF(H148="Negatief",Achtergrondwaarden!$B$2,IF('Invoervel maatregelen'!H148="Positief",Achtergrondwaarden!$B$3,))</f>
        <v>0</v>
      </c>
      <c r="K148" s="29">
        <f>IF(J148="Ja",Achtergrondwaarden!$D$2,IF('Invoervel maatregelen'!J148="Nee",Achtergrondwaarden!$D$3,))</f>
        <v>0</v>
      </c>
      <c r="L148" s="37"/>
      <c r="M148" s="28">
        <f>IF(L148="Structureel",Achtergrondwaarden!$F$2,IF('Invoervel maatregelen'!L148="Tijdelijk",Achtergrondwaarden!$F$3,))</f>
        <v>0</v>
      </c>
      <c r="O148" s="28">
        <f>IF(N148="Verblijven",Achtergrondwaarden!$H$2,IF('Invoervel maatregelen'!N148="Verplaatsen",Achtergrondwaarden!$H$3,))</f>
        <v>0</v>
      </c>
      <c r="Q148" s="28">
        <f>IF(P148="Faciliteren",Achtergrondwaarden!$J$2,IF('Invoervel maatregelen'!P148="Reguleren",Achtergrondwaarden!$J$3,))</f>
        <v>0</v>
      </c>
      <c r="S148" s="28">
        <f>IF(R148="Negatief",Achtergrondwaarden!$L$2,IF('Invoervel maatregelen'!R148="Positief",Achtergrondwaarden!$L$3,))</f>
        <v>0</v>
      </c>
      <c r="U148" s="28">
        <f>IF(T148="Negatief",Achtergrondwaarden!$N$2,IF('Invoervel maatregelen'!T148="Positief",Achtergrondwaarden!$N$3,))</f>
        <v>0</v>
      </c>
      <c r="W148" s="28">
        <f>IF(V148="JA",Achtergrondwaarden!$P$2,IF('Invoervel maatregelen'!V148="Nee",Achtergrondwaarden!$P$3,))</f>
        <v>0</v>
      </c>
      <c r="Y148" s="28">
        <f>IF(X148="Korte termijn",Achtergrondwaarden!$R$2,IF('Invoervel maatregelen'!X148="Middenlange termijn",Achtergrondwaarden!$R$3,IF('Invoervel maatregelen'!X148="Lange termijn",Achtergrondwaarden!$R$4,)))</f>
        <v>0</v>
      </c>
      <c r="AA148" s="29">
        <f>IF(Z148="€",Achtergrondwaarden!$R$2,IF('Invoervel maatregelen'!Z148="€€",Achtergrondwaarden!$R$3,IF('Invoervel maatregelen'!Z148="€€€",Achtergrondwaarden!$R$4,)))</f>
        <v>0</v>
      </c>
    </row>
    <row r="149" spans="1:27">
      <c r="A149" s="23"/>
      <c r="B149" s="23"/>
      <c r="E149" s="28">
        <f>SUM(G149+M149+Q149+W149+O149+I149+K149+S149+Y149+U149)</f>
        <v>0</v>
      </c>
      <c r="F149" s="28" t="str">
        <f>IF(OR(V149="Ja",H149="Negatief",R149="Negatief"),"!","-")</f>
        <v>-</v>
      </c>
      <c r="G149" s="28">
        <f>IF(Z149="€",Achtergrondwaarden!$T$2,IF('Invoervel maatregelen'!Z149="€€",Achtergrondwaarden!$T$3,IF('Invoervel maatregelen'!Z149="€€€",Achtergrondwaarden!$T$4,)))</f>
        <v>0</v>
      </c>
      <c r="I149" s="28">
        <f>IF(H149="Negatief",Achtergrondwaarden!$B$2,IF('Invoervel maatregelen'!H149="Positief",Achtergrondwaarden!$B$3,))</f>
        <v>0</v>
      </c>
      <c r="K149" s="29">
        <f>IF(J149="Ja",Achtergrondwaarden!$D$2,IF('Invoervel maatregelen'!J149="Nee",Achtergrondwaarden!$D$3,))</f>
        <v>0</v>
      </c>
      <c r="L149" s="37"/>
      <c r="M149" s="28">
        <f>IF(L149="Structureel",Achtergrondwaarden!$F$2,IF('Invoervel maatregelen'!L149="Tijdelijk",Achtergrondwaarden!$F$3,))</f>
        <v>0</v>
      </c>
      <c r="O149" s="28">
        <f>IF(N149="Verblijven",Achtergrondwaarden!$H$2,IF('Invoervel maatregelen'!N149="Verplaatsen",Achtergrondwaarden!$H$3,))</f>
        <v>0</v>
      </c>
      <c r="Q149" s="28">
        <f>IF(P149="Faciliteren",Achtergrondwaarden!$J$2,IF('Invoervel maatregelen'!P149="Reguleren",Achtergrondwaarden!$J$3,))</f>
        <v>0</v>
      </c>
      <c r="S149" s="28">
        <f>IF(R149="Negatief",Achtergrondwaarden!$L$2,IF('Invoervel maatregelen'!R149="Positief",Achtergrondwaarden!$L$3,))</f>
        <v>0</v>
      </c>
      <c r="U149" s="28">
        <f>IF(T149="Negatief",Achtergrondwaarden!$N$2,IF('Invoervel maatregelen'!T149="Positief",Achtergrondwaarden!$N$3,))</f>
        <v>0</v>
      </c>
      <c r="W149" s="28">
        <f>IF(V149="JA",Achtergrondwaarden!$P$2,IF('Invoervel maatregelen'!V149="Nee",Achtergrondwaarden!$P$3,))</f>
        <v>0</v>
      </c>
      <c r="Y149" s="28">
        <f>IF(X149="Korte termijn",Achtergrondwaarden!$R$2,IF('Invoervel maatregelen'!X149="Middenlange termijn",Achtergrondwaarden!$R$3,IF('Invoervel maatregelen'!X149="Lange termijn",Achtergrondwaarden!$R$4,)))</f>
        <v>0</v>
      </c>
      <c r="AA149" s="29">
        <f>IF(Z149="€",Achtergrondwaarden!$R$2,IF('Invoervel maatregelen'!Z149="€€",Achtergrondwaarden!$R$3,IF('Invoervel maatregelen'!Z149="€€€",Achtergrondwaarden!$R$4,)))</f>
        <v>0</v>
      </c>
    </row>
    <row r="150" spans="1:27">
      <c r="A150" s="23"/>
      <c r="B150" s="23"/>
      <c r="E150" s="28">
        <f>SUM(G150+M150+Q150+W150+O150+I150+K150+S150+Y150+U150)</f>
        <v>0</v>
      </c>
      <c r="F150" s="28" t="str">
        <f>IF(OR(V150="Ja",H150="Negatief",R150="Negatief"),"!","-")</f>
        <v>-</v>
      </c>
      <c r="G150" s="28">
        <f>IF(Z150="€",Achtergrondwaarden!$T$2,IF('Invoervel maatregelen'!Z150="€€",Achtergrondwaarden!$T$3,IF('Invoervel maatregelen'!Z150="€€€",Achtergrondwaarden!$T$4,)))</f>
        <v>0</v>
      </c>
      <c r="I150" s="28">
        <f>IF(H150="Negatief",Achtergrondwaarden!$B$2,IF('Invoervel maatregelen'!H150="Positief",Achtergrondwaarden!$B$3,))</f>
        <v>0</v>
      </c>
      <c r="K150" s="29">
        <f>IF(J150="Ja",Achtergrondwaarden!$D$2,IF('Invoervel maatregelen'!J150="Nee",Achtergrondwaarden!$D$3,))</f>
        <v>0</v>
      </c>
      <c r="L150" s="37"/>
      <c r="M150" s="28">
        <f>IF(L150="Structureel",Achtergrondwaarden!$F$2,IF('Invoervel maatregelen'!L150="Tijdelijk",Achtergrondwaarden!$F$3,))</f>
        <v>0</v>
      </c>
      <c r="O150" s="28">
        <f>IF(N150="Verblijven",Achtergrondwaarden!$H$2,IF('Invoervel maatregelen'!N150="Verplaatsen",Achtergrondwaarden!$H$3,))</f>
        <v>0</v>
      </c>
      <c r="Q150" s="28">
        <f>IF(P150="Faciliteren",Achtergrondwaarden!$J$2,IF('Invoervel maatregelen'!P150="Reguleren",Achtergrondwaarden!$J$3,))</f>
        <v>0</v>
      </c>
      <c r="S150" s="28">
        <f>IF(R150="Negatief",Achtergrondwaarden!$L$2,IF('Invoervel maatregelen'!R150="Positief",Achtergrondwaarden!$L$3,))</f>
        <v>0</v>
      </c>
      <c r="U150" s="28">
        <f>IF(T150="Negatief",Achtergrondwaarden!$N$2,IF('Invoervel maatregelen'!T150="Positief",Achtergrondwaarden!$N$3,))</f>
        <v>0</v>
      </c>
      <c r="W150" s="28">
        <f>IF(V150="JA",Achtergrondwaarden!$P$2,IF('Invoervel maatregelen'!V150="Nee",Achtergrondwaarden!$P$3,))</f>
        <v>0</v>
      </c>
      <c r="Y150" s="28">
        <f>IF(X150="Korte termijn",Achtergrondwaarden!$R$2,IF('Invoervel maatregelen'!X150="Middenlange termijn",Achtergrondwaarden!$R$3,IF('Invoervel maatregelen'!X150="Lange termijn",Achtergrondwaarden!$R$4,)))</f>
        <v>0</v>
      </c>
      <c r="AA150" s="29">
        <f>IF(Z150="€",Achtergrondwaarden!$R$2,IF('Invoervel maatregelen'!Z150="€€",Achtergrondwaarden!$R$3,IF('Invoervel maatregelen'!Z150="€€€",Achtergrondwaarden!$R$4,)))</f>
        <v>0</v>
      </c>
    </row>
    <row r="151" spans="1:27">
      <c r="A151" s="23"/>
      <c r="B151" s="23"/>
      <c r="E151" s="28">
        <f>SUM(G151+M151+Q151+W151+O151+I151+K151+S151+Y151+U151)</f>
        <v>0</v>
      </c>
      <c r="F151" s="28" t="str">
        <f>IF(OR(V151="Ja",H151="Negatief",R151="Negatief"),"!","-")</f>
        <v>-</v>
      </c>
      <c r="G151" s="28">
        <f>IF(Z151="€",Achtergrondwaarden!$T$2,IF('Invoervel maatregelen'!Z151="€€",Achtergrondwaarden!$T$3,IF('Invoervel maatregelen'!Z151="€€€",Achtergrondwaarden!$T$4,)))</f>
        <v>0</v>
      </c>
      <c r="I151" s="28">
        <f>IF(H151="Negatief",Achtergrondwaarden!$B$2,IF('Invoervel maatregelen'!H151="Positief",Achtergrondwaarden!$B$3,))</f>
        <v>0</v>
      </c>
      <c r="K151" s="29">
        <f>IF(J151="Ja",Achtergrondwaarden!$D$2,IF('Invoervel maatregelen'!J151="Nee",Achtergrondwaarden!$D$3,))</f>
        <v>0</v>
      </c>
      <c r="L151" s="37"/>
      <c r="M151" s="28">
        <f>IF(L151="Structureel",Achtergrondwaarden!$F$2,IF('Invoervel maatregelen'!L151="Tijdelijk",Achtergrondwaarden!$F$3,))</f>
        <v>0</v>
      </c>
      <c r="O151" s="28">
        <f>IF(N151="Verblijven",Achtergrondwaarden!$H$2,IF('Invoervel maatregelen'!N151="Verplaatsen",Achtergrondwaarden!$H$3,))</f>
        <v>0</v>
      </c>
      <c r="Q151" s="28">
        <f>IF(P151="Faciliteren",Achtergrondwaarden!$J$2,IF('Invoervel maatregelen'!P151="Reguleren",Achtergrondwaarden!$J$3,))</f>
        <v>0</v>
      </c>
      <c r="S151" s="28">
        <f>IF(R151="Negatief",Achtergrondwaarden!$L$2,IF('Invoervel maatregelen'!R151="Positief",Achtergrondwaarden!$L$3,))</f>
        <v>0</v>
      </c>
      <c r="U151" s="28">
        <f>IF(T151="Negatief",Achtergrondwaarden!$N$2,IF('Invoervel maatregelen'!T151="Positief",Achtergrondwaarden!$N$3,))</f>
        <v>0</v>
      </c>
      <c r="W151" s="28">
        <f>IF(V151="JA",Achtergrondwaarden!$P$2,IF('Invoervel maatregelen'!V151="Nee",Achtergrondwaarden!$P$3,))</f>
        <v>0</v>
      </c>
      <c r="Y151" s="28">
        <f>IF(X151="Korte termijn",Achtergrondwaarden!$R$2,IF('Invoervel maatregelen'!X151="Middenlange termijn",Achtergrondwaarden!$R$3,IF('Invoervel maatregelen'!X151="Lange termijn",Achtergrondwaarden!$R$4,)))</f>
        <v>0</v>
      </c>
      <c r="AA151" s="29">
        <f>IF(Z151="€",Achtergrondwaarden!$R$2,IF('Invoervel maatregelen'!Z151="€€",Achtergrondwaarden!$R$3,IF('Invoervel maatregelen'!Z151="€€€",Achtergrondwaarden!$R$4,)))</f>
        <v>0</v>
      </c>
    </row>
    <row r="152" spans="1:27">
      <c r="A152" s="23"/>
      <c r="B152" s="23"/>
      <c r="E152" s="28">
        <f>SUM(G152+M152+Q152+W152+O152+I152+K152+S152+Y152+U152)</f>
        <v>0</v>
      </c>
      <c r="F152" s="28" t="str">
        <f>IF(OR(V152="Ja",H152="Negatief",R152="Negatief"),"!","-")</f>
        <v>-</v>
      </c>
      <c r="G152" s="28">
        <f>IF(Z152="€",Achtergrondwaarden!$T$2,IF('Invoervel maatregelen'!Z152="€€",Achtergrondwaarden!$T$3,IF('Invoervel maatregelen'!Z152="€€€",Achtergrondwaarden!$T$4,)))</f>
        <v>0</v>
      </c>
      <c r="I152" s="28">
        <f>IF(H152="Negatief",Achtergrondwaarden!$B$2,IF('Invoervel maatregelen'!H152="Positief",Achtergrondwaarden!$B$3,))</f>
        <v>0</v>
      </c>
      <c r="K152" s="29">
        <f>IF(J152="Ja",Achtergrondwaarden!$D$2,IF('Invoervel maatregelen'!J152="Nee",Achtergrondwaarden!$D$3,))</f>
        <v>0</v>
      </c>
      <c r="L152" s="37"/>
      <c r="M152" s="28">
        <f>IF(L152="Structureel",Achtergrondwaarden!$F$2,IF('Invoervel maatregelen'!L152="Tijdelijk",Achtergrondwaarden!$F$3,))</f>
        <v>0</v>
      </c>
      <c r="O152" s="28">
        <f>IF(N152="Verblijven",Achtergrondwaarden!$H$2,IF('Invoervel maatregelen'!N152="Verplaatsen",Achtergrondwaarden!$H$3,))</f>
        <v>0</v>
      </c>
      <c r="Q152" s="28">
        <f>IF(P152="Faciliteren",Achtergrondwaarden!$J$2,IF('Invoervel maatregelen'!P152="Reguleren",Achtergrondwaarden!$J$3,))</f>
        <v>0</v>
      </c>
      <c r="S152" s="28">
        <f>IF(R152="Negatief",Achtergrondwaarden!$L$2,IF('Invoervel maatregelen'!R152="Positief",Achtergrondwaarden!$L$3,))</f>
        <v>0</v>
      </c>
      <c r="U152" s="28">
        <f>IF(T152="Negatief",Achtergrondwaarden!$N$2,IF('Invoervel maatregelen'!T152="Positief",Achtergrondwaarden!$N$3,))</f>
        <v>0</v>
      </c>
      <c r="W152" s="28">
        <f>IF(V152="JA",Achtergrondwaarden!$P$2,IF('Invoervel maatregelen'!V152="Nee",Achtergrondwaarden!$P$3,))</f>
        <v>0</v>
      </c>
      <c r="Y152" s="28">
        <f>IF(X152="Korte termijn",Achtergrondwaarden!$R$2,IF('Invoervel maatregelen'!X152="Middenlange termijn",Achtergrondwaarden!$R$3,IF('Invoervel maatregelen'!X152="Lange termijn",Achtergrondwaarden!$R$4,)))</f>
        <v>0</v>
      </c>
      <c r="AA152" s="29">
        <f>IF(Z152="€",Achtergrondwaarden!$R$2,IF('Invoervel maatregelen'!Z152="€€",Achtergrondwaarden!$R$3,IF('Invoervel maatregelen'!Z152="€€€",Achtergrondwaarden!$R$4,)))</f>
        <v>0</v>
      </c>
    </row>
    <row r="153" spans="1:27">
      <c r="A153" s="23"/>
      <c r="B153" s="23"/>
      <c r="E153" s="28">
        <f>SUM(G153+M153+Q153+W153+O153+I153+K153+S153+Y153+U153)</f>
        <v>0</v>
      </c>
      <c r="F153" s="28" t="str">
        <f>IF(OR(V153="Ja",H153="Negatief",R153="Negatief"),"!","-")</f>
        <v>-</v>
      </c>
      <c r="G153" s="28">
        <f>IF(Z153="€",Achtergrondwaarden!$T$2,IF('Invoervel maatregelen'!Z153="€€",Achtergrondwaarden!$T$3,IF('Invoervel maatregelen'!Z153="€€€",Achtergrondwaarden!$T$4,)))</f>
        <v>0</v>
      </c>
      <c r="I153" s="28">
        <f>IF(H153="Negatief",Achtergrondwaarden!$B$2,IF('Invoervel maatregelen'!H153="Positief",Achtergrondwaarden!$B$3,))</f>
        <v>0</v>
      </c>
      <c r="K153" s="29">
        <f>IF(J153="Ja",Achtergrondwaarden!$D$2,IF('Invoervel maatregelen'!J153="Nee",Achtergrondwaarden!$D$3,))</f>
        <v>0</v>
      </c>
      <c r="L153" s="37"/>
      <c r="M153" s="28">
        <f>IF(L153="Structureel",Achtergrondwaarden!$F$2,IF('Invoervel maatregelen'!L153="Tijdelijk",Achtergrondwaarden!$F$3,))</f>
        <v>0</v>
      </c>
      <c r="O153" s="28">
        <f>IF(N153="Verblijven",Achtergrondwaarden!$H$2,IF('Invoervel maatregelen'!N153="Verplaatsen",Achtergrondwaarden!$H$3,))</f>
        <v>0</v>
      </c>
      <c r="Q153" s="28">
        <f>IF(P153="Faciliteren",Achtergrondwaarden!$J$2,IF('Invoervel maatregelen'!P153="Reguleren",Achtergrondwaarden!$J$3,))</f>
        <v>0</v>
      </c>
      <c r="S153" s="28">
        <f>IF(R153="Negatief",Achtergrondwaarden!$L$2,IF('Invoervel maatregelen'!R153="Positief",Achtergrondwaarden!$L$3,))</f>
        <v>0</v>
      </c>
      <c r="U153" s="28">
        <f>IF(T153="Negatief",Achtergrondwaarden!$N$2,IF('Invoervel maatregelen'!T153="Positief",Achtergrondwaarden!$N$3,))</f>
        <v>0</v>
      </c>
      <c r="W153" s="28">
        <f>IF(V153="JA",Achtergrondwaarden!$P$2,IF('Invoervel maatregelen'!V153="Nee",Achtergrondwaarden!$P$3,))</f>
        <v>0</v>
      </c>
      <c r="Y153" s="28">
        <f>IF(X153="Korte termijn",Achtergrondwaarden!$R$2,IF('Invoervel maatregelen'!X153="Middenlange termijn",Achtergrondwaarden!$R$3,IF('Invoervel maatregelen'!X153="Lange termijn",Achtergrondwaarden!$R$4,)))</f>
        <v>0</v>
      </c>
      <c r="AA153" s="29">
        <f>IF(Z153="€",Achtergrondwaarden!$R$2,IF('Invoervel maatregelen'!Z153="€€",Achtergrondwaarden!$R$3,IF('Invoervel maatregelen'!Z153="€€€",Achtergrondwaarden!$R$4,)))</f>
        <v>0</v>
      </c>
    </row>
    <row r="154" spans="1:27">
      <c r="A154" s="23"/>
      <c r="B154" s="23"/>
      <c r="E154" s="28">
        <f>SUM(G154+M154+Q154+W154+O154+I154+K154+S154+Y154+U154)</f>
        <v>0</v>
      </c>
      <c r="F154" s="28" t="str">
        <f>IF(OR(V154="Ja",H154="Negatief",R154="Negatief"),"!","-")</f>
        <v>-</v>
      </c>
      <c r="G154" s="28">
        <f>IF(Z154="€",Achtergrondwaarden!$T$2,IF('Invoervel maatregelen'!Z154="€€",Achtergrondwaarden!$T$3,IF('Invoervel maatregelen'!Z154="€€€",Achtergrondwaarden!$T$4,)))</f>
        <v>0</v>
      </c>
      <c r="I154" s="28">
        <f>IF(H154="Negatief",Achtergrondwaarden!$B$2,IF('Invoervel maatregelen'!H154="Positief",Achtergrondwaarden!$B$3,))</f>
        <v>0</v>
      </c>
      <c r="K154" s="29">
        <f>IF(J154="Ja",Achtergrondwaarden!$D$2,IF('Invoervel maatregelen'!J154="Nee",Achtergrondwaarden!$D$3,))</f>
        <v>0</v>
      </c>
      <c r="L154" s="37"/>
      <c r="M154" s="28">
        <f>IF(L154="Structureel",Achtergrondwaarden!$F$2,IF('Invoervel maatregelen'!L154="Tijdelijk",Achtergrondwaarden!$F$3,))</f>
        <v>0</v>
      </c>
      <c r="O154" s="28">
        <f>IF(N154="Verblijven",Achtergrondwaarden!$H$2,IF('Invoervel maatregelen'!N154="Verplaatsen",Achtergrondwaarden!$H$3,))</f>
        <v>0</v>
      </c>
      <c r="Q154" s="28">
        <f>IF(P154="Faciliteren",Achtergrondwaarden!$J$2,IF('Invoervel maatregelen'!P154="Reguleren",Achtergrondwaarden!$J$3,))</f>
        <v>0</v>
      </c>
      <c r="S154" s="28">
        <f>IF(R154="Negatief",Achtergrondwaarden!$L$2,IF('Invoervel maatregelen'!R154="Positief",Achtergrondwaarden!$L$3,))</f>
        <v>0</v>
      </c>
      <c r="U154" s="28">
        <f>IF(T154="Negatief",Achtergrondwaarden!$N$2,IF('Invoervel maatregelen'!T154="Positief",Achtergrondwaarden!$N$3,))</f>
        <v>0</v>
      </c>
      <c r="W154" s="28">
        <f>IF(V154="JA",Achtergrondwaarden!$P$2,IF('Invoervel maatregelen'!V154="Nee",Achtergrondwaarden!$P$3,))</f>
        <v>0</v>
      </c>
      <c r="Y154" s="28">
        <f>IF(X154="Korte termijn",Achtergrondwaarden!$R$2,IF('Invoervel maatregelen'!X154="Middenlange termijn",Achtergrondwaarden!$R$3,IF('Invoervel maatregelen'!X154="Lange termijn",Achtergrondwaarden!$R$4,)))</f>
        <v>0</v>
      </c>
      <c r="AA154" s="29">
        <f>IF(Z154="€",Achtergrondwaarden!$R$2,IF('Invoervel maatregelen'!Z154="€€",Achtergrondwaarden!$R$3,IF('Invoervel maatregelen'!Z154="€€€",Achtergrondwaarden!$R$4,)))</f>
        <v>0</v>
      </c>
    </row>
    <row r="155" spans="1:27">
      <c r="A155" s="23"/>
      <c r="B155" s="23"/>
      <c r="E155" s="28">
        <f>SUM(G155+M155+Q155+W155+O155+I155+K155+S155+Y155+U155)</f>
        <v>0</v>
      </c>
      <c r="F155" s="28" t="str">
        <f>IF(OR(V155="Ja",H155="Negatief",R155="Negatief"),"!","-")</f>
        <v>-</v>
      </c>
      <c r="G155" s="28">
        <f>IF(Z155="€",Achtergrondwaarden!$T$2,IF('Invoervel maatregelen'!Z155="€€",Achtergrondwaarden!$T$3,IF('Invoervel maatregelen'!Z155="€€€",Achtergrondwaarden!$T$4,)))</f>
        <v>0</v>
      </c>
      <c r="I155" s="28">
        <f>IF(H155="Negatief",Achtergrondwaarden!$B$2,IF('Invoervel maatregelen'!H155="Positief",Achtergrondwaarden!$B$3,))</f>
        <v>0</v>
      </c>
      <c r="K155" s="29">
        <f>IF(J155="Ja",Achtergrondwaarden!$D$2,IF('Invoervel maatregelen'!J155="Nee",Achtergrondwaarden!$D$3,))</f>
        <v>0</v>
      </c>
      <c r="L155" s="37"/>
      <c r="M155" s="28">
        <f>IF(L155="Structureel",Achtergrondwaarden!$F$2,IF('Invoervel maatregelen'!L155="Tijdelijk",Achtergrondwaarden!$F$3,))</f>
        <v>0</v>
      </c>
      <c r="O155" s="28">
        <f>IF(N155="Verblijven",Achtergrondwaarden!$H$2,IF('Invoervel maatregelen'!N155="Verplaatsen",Achtergrondwaarden!$H$3,))</f>
        <v>0</v>
      </c>
      <c r="Q155" s="28">
        <f>IF(P155="Faciliteren",Achtergrondwaarden!$J$2,IF('Invoervel maatregelen'!P155="Reguleren",Achtergrondwaarden!$J$3,))</f>
        <v>0</v>
      </c>
      <c r="S155" s="28">
        <f>IF(R155="Negatief",Achtergrondwaarden!$L$2,IF('Invoervel maatregelen'!R155="Positief",Achtergrondwaarden!$L$3,))</f>
        <v>0</v>
      </c>
      <c r="U155" s="28">
        <f>IF(T155="Negatief",Achtergrondwaarden!$N$2,IF('Invoervel maatregelen'!T155="Positief",Achtergrondwaarden!$N$3,))</f>
        <v>0</v>
      </c>
      <c r="W155" s="28">
        <f>IF(V155="JA",Achtergrondwaarden!$P$2,IF('Invoervel maatregelen'!V155="Nee",Achtergrondwaarden!$P$3,))</f>
        <v>0</v>
      </c>
      <c r="Y155" s="28">
        <f>IF(X155="Korte termijn",Achtergrondwaarden!$R$2,IF('Invoervel maatregelen'!X155="Middenlange termijn",Achtergrondwaarden!$R$3,IF('Invoervel maatregelen'!X155="Lange termijn",Achtergrondwaarden!$R$4,)))</f>
        <v>0</v>
      </c>
      <c r="AA155" s="29">
        <f>IF(Z155="€",Achtergrondwaarden!$R$2,IF('Invoervel maatregelen'!Z155="€€",Achtergrondwaarden!$R$3,IF('Invoervel maatregelen'!Z155="€€€",Achtergrondwaarden!$R$4,)))</f>
        <v>0</v>
      </c>
    </row>
    <row r="156" spans="1:27">
      <c r="A156" s="23"/>
      <c r="B156" s="23"/>
      <c r="E156" s="28">
        <f>SUM(G156+M156+Q156+W156+O156+I156+K156+S156+Y156+U156)</f>
        <v>0</v>
      </c>
      <c r="F156" s="28" t="str">
        <f>IF(OR(V156="Ja",H156="Negatief",R156="Negatief"),"!","-")</f>
        <v>-</v>
      </c>
      <c r="G156" s="28">
        <f>IF(Z156="€",Achtergrondwaarden!$T$2,IF('Invoervel maatregelen'!Z156="€€",Achtergrondwaarden!$T$3,IF('Invoervel maatregelen'!Z156="€€€",Achtergrondwaarden!$T$4,)))</f>
        <v>0</v>
      </c>
      <c r="I156" s="28">
        <f>IF(H156="Negatief",Achtergrondwaarden!$B$2,IF('Invoervel maatregelen'!H156="Positief",Achtergrondwaarden!$B$3,))</f>
        <v>0</v>
      </c>
      <c r="K156" s="29">
        <f>IF(J156="Ja",Achtergrondwaarden!$D$2,IF('Invoervel maatregelen'!J156="Nee",Achtergrondwaarden!$D$3,))</f>
        <v>0</v>
      </c>
      <c r="L156" s="37"/>
      <c r="M156" s="28">
        <f>IF(L156="Structureel",Achtergrondwaarden!$F$2,IF('Invoervel maatregelen'!L156="Tijdelijk",Achtergrondwaarden!$F$3,))</f>
        <v>0</v>
      </c>
      <c r="O156" s="28">
        <f>IF(N156="Verblijven",Achtergrondwaarden!$H$2,IF('Invoervel maatregelen'!N156="Verplaatsen",Achtergrondwaarden!$H$3,))</f>
        <v>0</v>
      </c>
      <c r="Q156" s="28">
        <f>IF(P156="Faciliteren",Achtergrondwaarden!$J$2,IF('Invoervel maatregelen'!P156="Reguleren",Achtergrondwaarden!$J$3,))</f>
        <v>0</v>
      </c>
      <c r="S156" s="28">
        <f>IF(R156="Negatief",Achtergrondwaarden!$L$2,IF('Invoervel maatregelen'!R156="Positief",Achtergrondwaarden!$L$3,))</f>
        <v>0</v>
      </c>
      <c r="U156" s="28">
        <f>IF(T156="Negatief",Achtergrondwaarden!$N$2,IF('Invoervel maatregelen'!T156="Positief",Achtergrondwaarden!$N$3,))</f>
        <v>0</v>
      </c>
      <c r="W156" s="28">
        <f>IF(V156="JA",Achtergrondwaarden!$P$2,IF('Invoervel maatregelen'!V156="Nee",Achtergrondwaarden!$P$3,))</f>
        <v>0</v>
      </c>
      <c r="Y156" s="28">
        <f>IF(X156="Korte termijn",Achtergrondwaarden!$R$2,IF('Invoervel maatregelen'!X156="Middenlange termijn",Achtergrondwaarden!$R$3,IF('Invoervel maatregelen'!X156="Lange termijn",Achtergrondwaarden!$R$4,)))</f>
        <v>0</v>
      </c>
      <c r="AA156" s="29">
        <f>IF(Z156="€",Achtergrondwaarden!$R$2,IF('Invoervel maatregelen'!Z156="€€",Achtergrondwaarden!$R$3,IF('Invoervel maatregelen'!Z156="€€€",Achtergrondwaarden!$R$4,)))</f>
        <v>0</v>
      </c>
    </row>
    <row r="157" spans="1:27">
      <c r="A157" s="23"/>
      <c r="B157" s="23"/>
      <c r="E157" s="28">
        <f>SUM(G157+M157+Q157+W157+O157+I157+K157+S157+Y157+U157)</f>
        <v>0</v>
      </c>
      <c r="F157" s="28" t="str">
        <f>IF(OR(V157="Ja",H157="Negatief",R157="Negatief"),"!","-")</f>
        <v>-</v>
      </c>
      <c r="G157" s="28">
        <f>IF(Z157="€",Achtergrondwaarden!$T$2,IF('Invoervel maatregelen'!Z157="€€",Achtergrondwaarden!$T$3,IF('Invoervel maatregelen'!Z157="€€€",Achtergrondwaarden!$T$4,)))</f>
        <v>0</v>
      </c>
      <c r="I157" s="28">
        <f>IF(H157="Negatief",Achtergrondwaarden!$B$2,IF('Invoervel maatregelen'!H157="Positief",Achtergrondwaarden!$B$3,))</f>
        <v>0</v>
      </c>
      <c r="K157" s="29">
        <f>IF(J157="Ja",Achtergrondwaarden!$D$2,IF('Invoervel maatregelen'!J157="Nee",Achtergrondwaarden!$D$3,))</f>
        <v>0</v>
      </c>
      <c r="L157" s="37"/>
      <c r="M157" s="28">
        <f>IF(L157="Structureel",Achtergrondwaarden!$F$2,IF('Invoervel maatregelen'!L157="Tijdelijk",Achtergrondwaarden!$F$3,))</f>
        <v>0</v>
      </c>
      <c r="O157" s="28">
        <f>IF(N157="Verblijven",Achtergrondwaarden!$H$2,IF('Invoervel maatregelen'!N157="Verplaatsen",Achtergrondwaarden!$H$3,))</f>
        <v>0</v>
      </c>
      <c r="Q157" s="28">
        <f>IF(P157="Faciliteren",Achtergrondwaarden!$J$2,IF('Invoervel maatregelen'!P157="Reguleren",Achtergrondwaarden!$J$3,))</f>
        <v>0</v>
      </c>
      <c r="S157" s="28">
        <f>IF(R157="Negatief",Achtergrondwaarden!$L$2,IF('Invoervel maatregelen'!R157="Positief",Achtergrondwaarden!$L$3,))</f>
        <v>0</v>
      </c>
      <c r="U157" s="28">
        <f>IF(T157="Negatief",Achtergrondwaarden!$N$2,IF('Invoervel maatregelen'!T157="Positief",Achtergrondwaarden!$N$3,))</f>
        <v>0</v>
      </c>
      <c r="W157" s="28">
        <f>IF(V157="JA",Achtergrondwaarden!$P$2,IF('Invoervel maatregelen'!V157="Nee",Achtergrondwaarden!$P$3,))</f>
        <v>0</v>
      </c>
      <c r="Y157" s="28">
        <f>IF(X157="Korte termijn",Achtergrondwaarden!$R$2,IF('Invoervel maatregelen'!X157="Middenlange termijn",Achtergrondwaarden!$R$3,IF('Invoervel maatregelen'!X157="Lange termijn",Achtergrondwaarden!$R$4,)))</f>
        <v>0</v>
      </c>
      <c r="AA157" s="29">
        <f>IF(Z157="€",Achtergrondwaarden!$R$2,IF('Invoervel maatregelen'!Z157="€€",Achtergrondwaarden!$R$3,IF('Invoervel maatregelen'!Z157="€€€",Achtergrondwaarden!$R$4,)))</f>
        <v>0</v>
      </c>
    </row>
    <row r="158" spans="1:27">
      <c r="A158" s="23"/>
      <c r="B158" s="23"/>
      <c r="E158" s="28">
        <f>SUM(G158+M158+Q158+W158+O158+I158+K158+S158+Y158+U158)</f>
        <v>0</v>
      </c>
      <c r="F158" s="28" t="str">
        <f>IF(OR(V158="Ja",H158="Negatief",R158="Negatief"),"!","-")</f>
        <v>-</v>
      </c>
      <c r="G158" s="28">
        <f>IF(Z158="€",Achtergrondwaarden!$T$2,IF('Invoervel maatregelen'!Z158="€€",Achtergrondwaarden!$T$3,IF('Invoervel maatregelen'!Z158="€€€",Achtergrondwaarden!$T$4,)))</f>
        <v>0</v>
      </c>
      <c r="I158" s="28">
        <f>IF(H158="Negatief",Achtergrondwaarden!$B$2,IF('Invoervel maatregelen'!H158="Positief",Achtergrondwaarden!$B$3,))</f>
        <v>0</v>
      </c>
      <c r="K158" s="29">
        <f>IF(J158="Ja",Achtergrondwaarden!$D$2,IF('Invoervel maatregelen'!J158="Nee",Achtergrondwaarden!$D$3,))</f>
        <v>0</v>
      </c>
      <c r="L158" s="37"/>
      <c r="M158" s="28">
        <f>IF(L158="Structureel",Achtergrondwaarden!$F$2,IF('Invoervel maatregelen'!L158="Tijdelijk",Achtergrondwaarden!$F$3,))</f>
        <v>0</v>
      </c>
      <c r="O158" s="28">
        <f>IF(N158="Verblijven",Achtergrondwaarden!$H$2,IF('Invoervel maatregelen'!N158="Verplaatsen",Achtergrondwaarden!$H$3,))</f>
        <v>0</v>
      </c>
      <c r="Q158" s="28">
        <f>IF(P158="Faciliteren",Achtergrondwaarden!$J$2,IF('Invoervel maatregelen'!P158="Reguleren",Achtergrondwaarden!$J$3,))</f>
        <v>0</v>
      </c>
      <c r="S158" s="28">
        <f>IF(R158="Negatief",Achtergrondwaarden!$L$2,IF('Invoervel maatregelen'!R158="Positief",Achtergrondwaarden!$L$3,))</f>
        <v>0</v>
      </c>
      <c r="U158" s="28">
        <f>IF(T158="Negatief",Achtergrondwaarden!$N$2,IF('Invoervel maatregelen'!T158="Positief",Achtergrondwaarden!$N$3,))</f>
        <v>0</v>
      </c>
      <c r="W158" s="28">
        <f>IF(V158="JA",Achtergrondwaarden!$P$2,IF('Invoervel maatregelen'!V158="Nee",Achtergrondwaarden!$P$3,))</f>
        <v>0</v>
      </c>
      <c r="Y158" s="28">
        <f>IF(X158="Korte termijn",Achtergrondwaarden!$R$2,IF('Invoervel maatregelen'!X158="Middenlange termijn",Achtergrondwaarden!$R$3,IF('Invoervel maatregelen'!X158="Lange termijn",Achtergrondwaarden!$R$4,)))</f>
        <v>0</v>
      </c>
      <c r="AA158" s="29">
        <f>IF(Z158="€",Achtergrondwaarden!$R$2,IF('Invoervel maatregelen'!Z158="€€",Achtergrondwaarden!$R$3,IF('Invoervel maatregelen'!Z158="€€€",Achtergrondwaarden!$R$4,)))</f>
        <v>0</v>
      </c>
    </row>
    <row r="159" spans="1:27">
      <c r="A159" s="23"/>
      <c r="B159" s="23"/>
      <c r="E159" s="28">
        <f>SUM(G159+M159+Q159+W159+O159+I159+K159+S159+Y159+U159)</f>
        <v>0</v>
      </c>
      <c r="F159" s="28" t="str">
        <f>IF(OR(V159="Ja",H159="Negatief",R159="Negatief"),"!","-")</f>
        <v>-</v>
      </c>
      <c r="G159" s="28">
        <f>IF(Z159="€",Achtergrondwaarden!$T$2,IF('Invoervel maatregelen'!Z159="€€",Achtergrondwaarden!$T$3,IF('Invoervel maatregelen'!Z159="€€€",Achtergrondwaarden!$T$4,)))</f>
        <v>0</v>
      </c>
      <c r="I159" s="28">
        <f>IF(H159="Negatief",Achtergrondwaarden!$B$2,IF('Invoervel maatregelen'!H159="Positief",Achtergrondwaarden!$B$3,))</f>
        <v>0</v>
      </c>
      <c r="K159" s="29">
        <f>IF(J159="Ja",Achtergrondwaarden!$D$2,IF('Invoervel maatregelen'!J159="Nee",Achtergrondwaarden!$D$3,))</f>
        <v>0</v>
      </c>
      <c r="L159" s="37"/>
      <c r="M159" s="28">
        <f>IF(L159="Structureel",Achtergrondwaarden!$F$2,IF('Invoervel maatregelen'!L159="Tijdelijk",Achtergrondwaarden!$F$3,))</f>
        <v>0</v>
      </c>
      <c r="O159" s="28">
        <f>IF(N159="Verblijven",Achtergrondwaarden!$H$2,IF('Invoervel maatregelen'!N159="Verplaatsen",Achtergrondwaarden!$H$3,))</f>
        <v>0</v>
      </c>
      <c r="Q159" s="28">
        <f>IF(P159="Faciliteren",Achtergrondwaarden!$J$2,IF('Invoervel maatregelen'!P159="Reguleren",Achtergrondwaarden!$J$3,))</f>
        <v>0</v>
      </c>
      <c r="S159" s="28">
        <f>IF(R159="Negatief",Achtergrondwaarden!$L$2,IF('Invoervel maatregelen'!R159="Positief",Achtergrondwaarden!$L$3,))</f>
        <v>0</v>
      </c>
      <c r="U159" s="28">
        <f>IF(T159="Negatief",Achtergrondwaarden!$N$2,IF('Invoervel maatregelen'!T159="Positief",Achtergrondwaarden!$N$3,))</f>
        <v>0</v>
      </c>
      <c r="W159" s="28">
        <f>IF(V159="JA",Achtergrondwaarden!$P$2,IF('Invoervel maatregelen'!V159="Nee",Achtergrondwaarden!$P$3,))</f>
        <v>0</v>
      </c>
      <c r="Y159" s="28">
        <f>IF(X159="Korte termijn",Achtergrondwaarden!$R$2,IF('Invoervel maatregelen'!X159="Middenlange termijn",Achtergrondwaarden!$R$3,IF('Invoervel maatregelen'!X159="Lange termijn",Achtergrondwaarden!$R$4,)))</f>
        <v>0</v>
      </c>
      <c r="AA159" s="29">
        <f>IF(Z159="€",Achtergrondwaarden!$R$2,IF('Invoervel maatregelen'!Z159="€€",Achtergrondwaarden!$R$3,IF('Invoervel maatregelen'!Z159="€€€",Achtergrondwaarden!$R$4,)))</f>
        <v>0</v>
      </c>
    </row>
    <row r="160" spans="1:27">
      <c r="A160" s="23"/>
      <c r="B160" s="23"/>
      <c r="E160" s="28">
        <f>SUM(G160+M160+Q160+W160+O160+I160+K160+S160+Y160+U160)</f>
        <v>0</v>
      </c>
      <c r="F160" s="28" t="str">
        <f>IF(OR(V160="Ja",H160="Negatief",R160="Negatief"),"!","-")</f>
        <v>-</v>
      </c>
      <c r="G160" s="28">
        <f>IF(Z160="€",Achtergrondwaarden!$T$2,IF('Invoervel maatregelen'!Z160="€€",Achtergrondwaarden!$T$3,IF('Invoervel maatregelen'!Z160="€€€",Achtergrondwaarden!$T$4,)))</f>
        <v>0</v>
      </c>
      <c r="I160" s="28">
        <f>IF(H160="Negatief",Achtergrondwaarden!$B$2,IF('Invoervel maatregelen'!H160="Positief",Achtergrondwaarden!$B$3,))</f>
        <v>0</v>
      </c>
      <c r="K160" s="29">
        <f>IF(J160="Ja",Achtergrondwaarden!$D$2,IF('Invoervel maatregelen'!J160="Nee",Achtergrondwaarden!$D$3,))</f>
        <v>0</v>
      </c>
      <c r="L160" s="37"/>
      <c r="M160" s="28">
        <f>IF(L160="Structureel",Achtergrondwaarden!$F$2,IF('Invoervel maatregelen'!L160="Tijdelijk",Achtergrondwaarden!$F$3,))</f>
        <v>0</v>
      </c>
      <c r="O160" s="28">
        <f>IF(N160="Verblijven",Achtergrondwaarden!$H$2,IF('Invoervel maatregelen'!N160="Verplaatsen",Achtergrondwaarden!$H$3,))</f>
        <v>0</v>
      </c>
      <c r="Q160" s="28">
        <f>IF(P160="Faciliteren",Achtergrondwaarden!$J$2,IF('Invoervel maatregelen'!P160="Reguleren",Achtergrondwaarden!$J$3,))</f>
        <v>0</v>
      </c>
      <c r="S160" s="28">
        <f>IF(R160="Negatief",Achtergrondwaarden!$L$2,IF('Invoervel maatregelen'!R160="Positief",Achtergrondwaarden!$L$3,))</f>
        <v>0</v>
      </c>
      <c r="U160" s="28">
        <f>IF(T160="Negatief",Achtergrondwaarden!$N$2,IF('Invoervel maatregelen'!T160="Positief",Achtergrondwaarden!$N$3,))</f>
        <v>0</v>
      </c>
      <c r="W160" s="28">
        <f>IF(V160="JA",Achtergrondwaarden!$P$2,IF('Invoervel maatregelen'!V160="Nee",Achtergrondwaarden!$P$3,))</f>
        <v>0</v>
      </c>
      <c r="Y160" s="28">
        <f>IF(X160="Korte termijn",Achtergrondwaarden!$R$2,IF('Invoervel maatregelen'!X160="Middenlange termijn",Achtergrondwaarden!$R$3,IF('Invoervel maatregelen'!X160="Lange termijn",Achtergrondwaarden!$R$4,)))</f>
        <v>0</v>
      </c>
      <c r="AA160" s="29">
        <f>IF(Z160="€",Achtergrondwaarden!$R$2,IF('Invoervel maatregelen'!Z160="€€",Achtergrondwaarden!$R$3,IF('Invoervel maatregelen'!Z160="€€€",Achtergrondwaarden!$R$4,)))</f>
        <v>0</v>
      </c>
    </row>
    <row r="161" spans="1:27">
      <c r="A161" s="23"/>
      <c r="B161" s="23"/>
      <c r="E161" s="28">
        <f>SUM(G161+M161+Q161+W161+O161+I161+K161+S161+Y161+U161)</f>
        <v>0</v>
      </c>
      <c r="F161" s="28" t="str">
        <f>IF(OR(V161="Ja",H161="Negatief",R161="Negatief"),"!","-")</f>
        <v>-</v>
      </c>
      <c r="G161" s="28">
        <f>IF(Z161="€",Achtergrondwaarden!$T$2,IF('Invoervel maatregelen'!Z161="€€",Achtergrondwaarden!$T$3,IF('Invoervel maatregelen'!Z161="€€€",Achtergrondwaarden!$T$4,)))</f>
        <v>0</v>
      </c>
      <c r="I161" s="28">
        <f>IF(H161="Negatief",Achtergrondwaarden!$B$2,IF('Invoervel maatregelen'!H161="Positief",Achtergrondwaarden!$B$3,))</f>
        <v>0</v>
      </c>
      <c r="K161" s="29">
        <f>IF(J161="Ja",Achtergrondwaarden!$D$2,IF('Invoervel maatregelen'!J161="Nee",Achtergrondwaarden!$D$3,))</f>
        <v>0</v>
      </c>
      <c r="L161" s="37"/>
      <c r="M161" s="28">
        <f>IF(L161="Structureel",Achtergrondwaarden!$F$2,IF('Invoervel maatregelen'!L161="Tijdelijk",Achtergrondwaarden!$F$3,))</f>
        <v>0</v>
      </c>
      <c r="O161" s="28">
        <f>IF(N161="Verblijven",Achtergrondwaarden!$H$2,IF('Invoervel maatregelen'!N161="Verplaatsen",Achtergrondwaarden!$H$3,))</f>
        <v>0</v>
      </c>
      <c r="Q161" s="28">
        <f>IF(P161="Faciliteren",Achtergrondwaarden!$J$2,IF('Invoervel maatregelen'!P161="Reguleren",Achtergrondwaarden!$J$3,))</f>
        <v>0</v>
      </c>
      <c r="S161" s="28">
        <f>IF(R161="Negatief",Achtergrondwaarden!$L$2,IF('Invoervel maatregelen'!R161="Positief",Achtergrondwaarden!$L$3,))</f>
        <v>0</v>
      </c>
      <c r="U161" s="28">
        <f>IF(T161="Negatief",Achtergrondwaarden!$N$2,IF('Invoervel maatregelen'!T161="Positief",Achtergrondwaarden!$N$3,))</f>
        <v>0</v>
      </c>
      <c r="W161" s="28">
        <f>IF(V161="JA",Achtergrondwaarden!$P$2,IF('Invoervel maatregelen'!V161="Nee",Achtergrondwaarden!$P$3,))</f>
        <v>0</v>
      </c>
      <c r="Y161" s="28">
        <f>IF(X161="Korte termijn",Achtergrondwaarden!$R$2,IF('Invoervel maatregelen'!X161="Middenlange termijn",Achtergrondwaarden!$R$3,IF('Invoervel maatregelen'!X161="Lange termijn",Achtergrondwaarden!$R$4,)))</f>
        <v>0</v>
      </c>
      <c r="AA161" s="29">
        <f>IF(Z161="€",Achtergrondwaarden!$R$2,IF('Invoervel maatregelen'!Z161="€€",Achtergrondwaarden!$R$3,IF('Invoervel maatregelen'!Z161="€€€",Achtergrondwaarden!$R$4,)))</f>
        <v>0</v>
      </c>
    </row>
    <row r="162" spans="1:27">
      <c r="A162" s="23"/>
      <c r="B162" s="23"/>
      <c r="E162" s="28">
        <f>SUM(G162+M162+Q162+W162+O162+I162+K162+S162+Y162+U162)</f>
        <v>0</v>
      </c>
      <c r="F162" s="28" t="str">
        <f>IF(OR(V162="Ja",H162="Negatief",R162="Negatief"),"!","-")</f>
        <v>-</v>
      </c>
      <c r="G162" s="28">
        <f>IF(Z162="€",Achtergrondwaarden!$T$2,IF('Invoervel maatregelen'!Z162="€€",Achtergrondwaarden!$T$3,IF('Invoervel maatregelen'!Z162="€€€",Achtergrondwaarden!$T$4,)))</f>
        <v>0</v>
      </c>
      <c r="I162" s="28">
        <f>IF(H162="Negatief",Achtergrondwaarden!$B$2,IF('Invoervel maatregelen'!H162="Positief",Achtergrondwaarden!$B$3,))</f>
        <v>0</v>
      </c>
      <c r="K162" s="29">
        <f>IF(J162="Ja",Achtergrondwaarden!$D$2,IF('Invoervel maatregelen'!J162="Nee",Achtergrondwaarden!$D$3,))</f>
        <v>0</v>
      </c>
      <c r="L162" s="37"/>
      <c r="M162" s="28">
        <f>IF(L162="Structureel",Achtergrondwaarden!$F$2,IF('Invoervel maatregelen'!L162="Tijdelijk",Achtergrondwaarden!$F$3,))</f>
        <v>0</v>
      </c>
      <c r="O162" s="28">
        <f>IF(N162="Verblijven",Achtergrondwaarden!$H$2,IF('Invoervel maatregelen'!N162="Verplaatsen",Achtergrondwaarden!$H$3,))</f>
        <v>0</v>
      </c>
      <c r="Q162" s="28">
        <f>IF(P162="Faciliteren",Achtergrondwaarden!$J$2,IF('Invoervel maatregelen'!P162="Reguleren",Achtergrondwaarden!$J$3,))</f>
        <v>0</v>
      </c>
      <c r="S162" s="28">
        <f>IF(R162="Negatief",Achtergrondwaarden!$L$2,IF('Invoervel maatregelen'!R162="Positief",Achtergrondwaarden!$L$3,))</f>
        <v>0</v>
      </c>
      <c r="U162" s="28">
        <f>IF(T162="Negatief",Achtergrondwaarden!$N$2,IF('Invoervel maatregelen'!T162="Positief",Achtergrondwaarden!$N$3,))</f>
        <v>0</v>
      </c>
      <c r="W162" s="28">
        <f>IF(V162="JA",Achtergrondwaarden!$P$2,IF('Invoervel maatregelen'!V162="Nee",Achtergrondwaarden!$P$3,))</f>
        <v>0</v>
      </c>
      <c r="Y162" s="28">
        <f>IF(X162="Korte termijn",Achtergrondwaarden!$R$2,IF('Invoervel maatregelen'!X162="Middenlange termijn",Achtergrondwaarden!$R$3,IF('Invoervel maatregelen'!X162="Lange termijn",Achtergrondwaarden!$R$4,)))</f>
        <v>0</v>
      </c>
      <c r="AA162" s="29">
        <f>IF(Z162="€",Achtergrondwaarden!$R$2,IF('Invoervel maatregelen'!Z162="€€",Achtergrondwaarden!$R$3,IF('Invoervel maatregelen'!Z162="€€€",Achtergrondwaarden!$R$4,)))</f>
        <v>0</v>
      </c>
    </row>
    <row r="163" spans="1:27">
      <c r="A163" s="23"/>
      <c r="B163" s="23"/>
      <c r="E163" s="28">
        <f>SUM(G163+M163+Q163+W163+O163+I163+K163+S163+Y163+U163)</f>
        <v>0</v>
      </c>
      <c r="F163" s="28" t="str">
        <f>IF(OR(V163="Ja",H163="Negatief",R163="Negatief"),"!","-")</f>
        <v>-</v>
      </c>
      <c r="G163" s="28">
        <f>IF(Z163="€",Achtergrondwaarden!$T$2,IF('Invoervel maatregelen'!Z163="€€",Achtergrondwaarden!$T$3,IF('Invoervel maatregelen'!Z163="€€€",Achtergrondwaarden!$T$4,)))</f>
        <v>0</v>
      </c>
      <c r="I163" s="28">
        <f>IF(H163="Negatief",Achtergrondwaarden!$B$2,IF('Invoervel maatregelen'!H163="Positief",Achtergrondwaarden!$B$3,))</f>
        <v>0</v>
      </c>
      <c r="K163" s="29">
        <f>IF(J163="Ja",Achtergrondwaarden!$D$2,IF('Invoervel maatregelen'!J163="Nee",Achtergrondwaarden!$D$3,))</f>
        <v>0</v>
      </c>
      <c r="L163" s="37"/>
      <c r="M163" s="28">
        <f>IF(L163="Structureel",Achtergrondwaarden!$F$2,IF('Invoervel maatregelen'!L163="Tijdelijk",Achtergrondwaarden!$F$3,))</f>
        <v>0</v>
      </c>
      <c r="O163" s="28">
        <f>IF(N163="Verblijven",Achtergrondwaarden!$H$2,IF('Invoervel maatregelen'!N163="Verplaatsen",Achtergrondwaarden!$H$3,))</f>
        <v>0</v>
      </c>
      <c r="Q163" s="28">
        <f>IF(P163="Faciliteren",Achtergrondwaarden!$J$2,IF('Invoervel maatregelen'!P163="Reguleren",Achtergrondwaarden!$J$3,))</f>
        <v>0</v>
      </c>
      <c r="S163" s="28">
        <f>IF(R163="Negatief",Achtergrondwaarden!$L$2,IF('Invoervel maatregelen'!R163="Positief",Achtergrondwaarden!$L$3,))</f>
        <v>0</v>
      </c>
      <c r="U163" s="28">
        <f>IF(T163="Negatief",Achtergrondwaarden!$N$2,IF('Invoervel maatregelen'!T163="Positief",Achtergrondwaarden!$N$3,))</f>
        <v>0</v>
      </c>
      <c r="W163" s="28">
        <f>IF(V163="JA",Achtergrondwaarden!$P$2,IF('Invoervel maatregelen'!V163="Nee",Achtergrondwaarden!$P$3,))</f>
        <v>0</v>
      </c>
      <c r="Y163" s="28">
        <f>IF(X163="Korte termijn",Achtergrondwaarden!$R$2,IF('Invoervel maatregelen'!X163="Middenlange termijn",Achtergrondwaarden!$R$3,IF('Invoervel maatregelen'!X163="Lange termijn",Achtergrondwaarden!$R$4,)))</f>
        <v>0</v>
      </c>
      <c r="AA163" s="29">
        <f>IF(Z163="€",Achtergrondwaarden!$R$2,IF('Invoervel maatregelen'!Z163="€€",Achtergrondwaarden!$R$3,IF('Invoervel maatregelen'!Z163="€€€",Achtergrondwaarden!$R$4,)))</f>
        <v>0</v>
      </c>
    </row>
    <row r="164" spans="1:27">
      <c r="A164" s="23"/>
      <c r="B164" s="23"/>
      <c r="E164" s="28">
        <f>SUM(G164+M164+Q164+W164+O164+I164+K164+S164+Y164+U164)</f>
        <v>0</v>
      </c>
      <c r="F164" s="28" t="str">
        <f>IF(OR(V164="Ja",H164="Negatief",R164="Negatief"),"!","-")</f>
        <v>-</v>
      </c>
      <c r="G164" s="28">
        <f>IF(Z164="€",Achtergrondwaarden!$T$2,IF('Invoervel maatregelen'!Z164="€€",Achtergrondwaarden!$T$3,IF('Invoervel maatregelen'!Z164="€€€",Achtergrondwaarden!$T$4,)))</f>
        <v>0</v>
      </c>
      <c r="I164" s="28">
        <f>IF(H164="Negatief",Achtergrondwaarden!$B$2,IF('Invoervel maatregelen'!H164="Positief",Achtergrondwaarden!$B$3,))</f>
        <v>0</v>
      </c>
      <c r="K164" s="29">
        <f>IF(J164="Ja",Achtergrondwaarden!$D$2,IF('Invoervel maatregelen'!J164="Nee",Achtergrondwaarden!$D$3,))</f>
        <v>0</v>
      </c>
      <c r="L164" s="37"/>
      <c r="M164" s="28">
        <f>IF(L164="Structureel",Achtergrondwaarden!$F$2,IF('Invoervel maatregelen'!L164="Tijdelijk",Achtergrondwaarden!$F$3,))</f>
        <v>0</v>
      </c>
      <c r="O164" s="28">
        <f>IF(N164="Verblijven",Achtergrondwaarden!$H$2,IF('Invoervel maatregelen'!N164="Verplaatsen",Achtergrondwaarden!$H$3,))</f>
        <v>0</v>
      </c>
      <c r="Q164" s="28">
        <f>IF(P164="Faciliteren",Achtergrondwaarden!$J$2,IF('Invoervel maatregelen'!P164="Reguleren",Achtergrondwaarden!$J$3,))</f>
        <v>0</v>
      </c>
      <c r="S164" s="28">
        <f>IF(R164="Negatief",Achtergrondwaarden!$L$2,IF('Invoervel maatregelen'!R164="Positief",Achtergrondwaarden!$L$3,))</f>
        <v>0</v>
      </c>
      <c r="U164" s="28">
        <f>IF(T164="Negatief",Achtergrondwaarden!$N$2,IF('Invoervel maatregelen'!T164="Positief",Achtergrondwaarden!$N$3,))</f>
        <v>0</v>
      </c>
      <c r="W164" s="28">
        <f>IF(V164="JA",Achtergrondwaarden!$P$2,IF('Invoervel maatregelen'!V164="Nee",Achtergrondwaarden!$P$3,))</f>
        <v>0</v>
      </c>
      <c r="Y164" s="28">
        <f>IF(X164="Korte termijn",Achtergrondwaarden!$R$2,IF('Invoervel maatregelen'!X164="Middenlange termijn",Achtergrondwaarden!$R$3,IF('Invoervel maatregelen'!X164="Lange termijn",Achtergrondwaarden!$R$4,)))</f>
        <v>0</v>
      </c>
      <c r="AA164" s="29">
        <f>IF(Z164="€",Achtergrondwaarden!$R$2,IF('Invoervel maatregelen'!Z164="€€",Achtergrondwaarden!$R$3,IF('Invoervel maatregelen'!Z164="€€€",Achtergrondwaarden!$R$4,)))</f>
        <v>0</v>
      </c>
    </row>
    <row r="165" spans="1:27">
      <c r="A165" s="23"/>
      <c r="B165" s="23"/>
      <c r="E165" s="28">
        <f>SUM(G165+M165+Q165+W165+O165+I165+K165+S165+Y165+U165)</f>
        <v>0</v>
      </c>
      <c r="F165" s="28" t="str">
        <f>IF(OR(V165="Ja",H165="Negatief",R165="Negatief"),"!","-")</f>
        <v>-</v>
      </c>
      <c r="G165" s="28">
        <f>IF(Z165="€",Achtergrondwaarden!$T$2,IF('Invoervel maatregelen'!Z165="€€",Achtergrondwaarden!$T$3,IF('Invoervel maatregelen'!Z165="€€€",Achtergrondwaarden!$T$4,)))</f>
        <v>0</v>
      </c>
      <c r="I165" s="28">
        <f>IF(H165="Negatief",Achtergrondwaarden!$B$2,IF('Invoervel maatregelen'!H165="Positief",Achtergrondwaarden!$B$3,))</f>
        <v>0</v>
      </c>
      <c r="K165" s="29">
        <f>IF(J165="Ja",Achtergrondwaarden!$D$2,IF('Invoervel maatregelen'!J165="Nee",Achtergrondwaarden!$D$3,))</f>
        <v>0</v>
      </c>
      <c r="L165" s="37"/>
      <c r="M165" s="28">
        <f>IF(L165="Structureel",Achtergrondwaarden!$F$2,IF('Invoervel maatregelen'!L165="Tijdelijk",Achtergrondwaarden!$F$3,))</f>
        <v>0</v>
      </c>
      <c r="O165" s="28">
        <f>IF(N165="Verblijven",Achtergrondwaarden!$H$2,IF('Invoervel maatregelen'!N165="Verplaatsen",Achtergrondwaarden!$H$3,))</f>
        <v>0</v>
      </c>
      <c r="Q165" s="28">
        <f>IF(P165="Faciliteren",Achtergrondwaarden!$J$2,IF('Invoervel maatregelen'!P165="Reguleren",Achtergrondwaarden!$J$3,))</f>
        <v>0</v>
      </c>
      <c r="S165" s="28">
        <f>IF(R165="Negatief",Achtergrondwaarden!$L$2,IF('Invoervel maatregelen'!R165="Positief",Achtergrondwaarden!$L$3,))</f>
        <v>0</v>
      </c>
      <c r="U165" s="28">
        <f>IF(T165="Negatief",Achtergrondwaarden!$N$2,IF('Invoervel maatregelen'!T165="Positief",Achtergrondwaarden!$N$3,))</f>
        <v>0</v>
      </c>
      <c r="W165" s="28">
        <f>IF(V165="JA",Achtergrondwaarden!$P$2,IF('Invoervel maatregelen'!V165="Nee",Achtergrondwaarden!$P$3,))</f>
        <v>0</v>
      </c>
      <c r="Y165" s="28">
        <f>IF(X165="Korte termijn",Achtergrondwaarden!$R$2,IF('Invoervel maatregelen'!X165="Middenlange termijn",Achtergrondwaarden!$R$3,IF('Invoervel maatregelen'!X165="Lange termijn",Achtergrondwaarden!$R$4,)))</f>
        <v>0</v>
      </c>
      <c r="AA165" s="29">
        <f>IF(Z165="€",Achtergrondwaarden!$R$2,IF('Invoervel maatregelen'!Z165="€€",Achtergrondwaarden!$R$3,IF('Invoervel maatregelen'!Z165="€€€",Achtergrondwaarden!$R$4,)))</f>
        <v>0</v>
      </c>
    </row>
    <row r="166" spans="1:27">
      <c r="A166" s="23"/>
      <c r="B166" s="23"/>
      <c r="E166" s="28">
        <f>SUM(G166+M166+Q166+W166+O166+I166+K166+S166+Y166+U166)</f>
        <v>0</v>
      </c>
      <c r="F166" s="28" t="str">
        <f>IF(OR(V166="Ja",H166="Negatief",R166="Negatief"),"!","-")</f>
        <v>-</v>
      </c>
      <c r="G166" s="28">
        <f>IF(Z166="€",Achtergrondwaarden!$T$2,IF('Invoervel maatregelen'!Z166="€€",Achtergrondwaarden!$T$3,IF('Invoervel maatregelen'!Z166="€€€",Achtergrondwaarden!$T$4,)))</f>
        <v>0</v>
      </c>
      <c r="I166" s="28">
        <f>IF(H166="Negatief",Achtergrondwaarden!$B$2,IF('Invoervel maatregelen'!H166="Positief",Achtergrondwaarden!$B$3,))</f>
        <v>0</v>
      </c>
      <c r="K166" s="29">
        <f>IF(J166="Ja",Achtergrondwaarden!$D$2,IF('Invoervel maatregelen'!J166="Nee",Achtergrondwaarden!$D$3,))</f>
        <v>0</v>
      </c>
      <c r="L166" s="37"/>
      <c r="M166" s="28">
        <f>IF(L166="Structureel",Achtergrondwaarden!$F$2,IF('Invoervel maatregelen'!L166="Tijdelijk",Achtergrondwaarden!$F$3,))</f>
        <v>0</v>
      </c>
      <c r="O166" s="28">
        <f>IF(N166="Verblijven",Achtergrondwaarden!$H$2,IF('Invoervel maatregelen'!N166="Verplaatsen",Achtergrondwaarden!$H$3,))</f>
        <v>0</v>
      </c>
      <c r="Q166" s="28">
        <f>IF(P166="Faciliteren",Achtergrondwaarden!$J$2,IF('Invoervel maatregelen'!P166="Reguleren",Achtergrondwaarden!$J$3,))</f>
        <v>0</v>
      </c>
      <c r="S166" s="28">
        <f>IF(R166="Negatief",Achtergrondwaarden!$L$2,IF('Invoervel maatregelen'!R166="Positief",Achtergrondwaarden!$L$3,))</f>
        <v>0</v>
      </c>
      <c r="U166" s="28">
        <f>IF(T166="Negatief",Achtergrondwaarden!$N$2,IF('Invoervel maatregelen'!T166="Positief",Achtergrondwaarden!$N$3,))</f>
        <v>0</v>
      </c>
      <c r="W166" s="28">
        <f>IF(V166="JA",Achtergrondwaarden!$P$2,IF('Invoervel maatregelen'!V166="Nee",Achtergrondwaarden!$P$3,))</f>
        <v>0</v>
      </c>
      <c r="Y166" s="28">
        <f>IF(X166="Korte termijn",Achtergrondwaarden!$R$2,IF('Invoervel maatregelen'!X166="Middenlange termijn",Achtergrondwaarden!$R$3,IF('Invoervel maatregelen'!X166="Lange termijn",Achtergrondwaarden!$R$4,)))</f>
        <v>0</v>
      </c>
      <c r="AA166" s="29">
        <f>IF(Z166="€",Achtergrondwaarden!$R$2,IF('Invoervel maatregelen'!Z166="€€",Achtergrondwaarden!$R$3,IF('Invoervel maatregelen'!Z166="€€€",Achtergrondwaarden!$R$4,)))</f>
        <v>0</v>
      </c>
    </row>
    <row r="167" spans="1:27">
      <c r="A167" s="23"/>
      <c r="B167" s="23"/>
      <c r="E167" s="28">
        <f>SUM(G167+M167+Q167+W167+O167+I167+K167+S167+Y167+U167)</f>
        <v>0</v>
      </c>
      <c r="F167" s="28" t="str">
        <f>IF(OR(V167="Ja",H167="Negatief",R167="Negatief"),"!","-")</f>
        <v>-</v>
      </c>
      <c r="G167" s="28">
        <f>IF(Z167="€",Achtergrondwaarden!$T$2,IF('Invoervel maatregelen'!Z167="€€",Achtergrondwaarden!$T$3,IF('Invoervel maatregelen'!Z167="€€€",Achtergrondwaarden!$T$4,)))</f>
        <v>0</v>
      </c>
      <c r="I167" s="28">
        <f>IF(H167="Negatief",Achtergrondwaarden!$B$2,IF('Invoervel maatregelen'!H167="Positief",Achtergrondwaarden!$B$3,))</f>
        <v>0</v>
      </c>
      <c r="K167" s="29">
        <f>IF(J167="Ja",Achtergrondwaarden!$D$2,IF('Invoervel maatregelen'!J167="Nee",Achtergrondwaarden!$D$3,))</f>
        <v>0</v>
      </c>
      <c r="L167" s="37"/>
      <c r="M167" s="28">
        <f>IF(L167="Structureel",Achtergrondwaarden!$F$2,IF('Invoervel maatregelen'!L167="Tijdelijk",Achtergrondwaarden!$F$3,))</f>
        <v>0</v>
      </c>
      <c r="O167" s="28">
        <f>IF(N167="Verblijven",Achtergrondwaarden!$H$2,IF('Invoervel maatregelen'!N167="Verplaatsen",Achtergrondwaarden!$H$3,))</f>
        <v>0</v>
      </c>
      <c r="Q167" s="28">
        <f>IF(P167="Faciliteren",Achtergrondwaarden!$J$2,IF('Invoervel maatregelen'!P167="Reguleren",Achtergrondwaarden!$J$3,))</f>
        <v>0</v>
      </c>
      <c r="S167" s="28">
        <f>IF(R167="Negatief",Achtergrondwaarden!$L$2,IF('Invoervel maatregelen'!R167="Positief",Achtergrondwaarden!$L$3,))</f>
        <v>0</v>
      </c>
      <c r="U167" s="28">
        <f>IF(T167="Negatief",Achtergrondwaarden!$N$2,IF('Invoervel maatregelen'!T167="Positief",Achtergrondwaarden!$N$3,))</f>
        <v>0</v>
      </c>
      <c r="W167" s="28">
        <f>IF(V167="JA",Achtergrondwaarden!$P$2,IF('Invoervel maatregelen'!V167="Nee",Achtergrondwaarden!$P$3,))</f>
        <v>0</v>
      </c>
      <c r="Y167" s="28">
        <f>IF(X167="Korte termijn",Achtergrondwaarden!$R$2,IF('Invoervel maatregelen'!X167="Middenlange termijn",Achtergrondwaarden!$R$3,IF('Invoervel maatregelen'!X167="Lange termijn",Achtergrondwaarden!$R$4,)))</f>
        <v>0</v>
      </c>
      <c r="AA167" s="29">
        <f>IF(Z167="€",Achtergrondwaarden!$R$2,IF('Invoervel maatregelen'!Z167="€€",Achtergrondwaarden!$R$3,IF('Invoervel maatregelen'!Z167="€€€",Achtergrondwaarden!$R$4,)))</f>
        <v>0</v>
      </c>
    </row>
    <row r="168" spans="1:27">
      <c r="A168" s="23"/>
      <c r="B168" s="23"/>
      <c r="E168" s="28">
        <f>SUM(G168+M168+Q168+W168+O168+I168+K168+S168+Y168+U168)</f>
        <v>0</v>
      </c>
      <c r="F168" s="28" t="str">
        <f>IF(OR(V168="Ja",H168="Negatief",R168="Negatief"),"!","-")</f>
        <v>-</v>
      </c>
      <c r="G168" s="28">
        <f>IF(Z168="€",Achtergrondwaarden!$T$2,IF('Invoervel maatregelen'!Z168="€€",Achtergrondwaarden!$T$3,IF('Invoervel maatregelen'!Z168="€€€",Achtergrondwaarden!$T$4,)))</f>
        <v>0</v>
      </c>
      <c r="I168" s="28">
        <f>IF(H168="Negatief",Achtergrondwaarden!$B$2,IF('Invoervel maatregelen'!H168="Positief",Achtergrondwaarden!$B$3,))</f>
        <v>0</v>
      </c>
      <c r="K168" s="29">
        <f>IF(J168="Ja",Achtergrondwaarden!$D$2,IF('Invoervel maatregelen'!J168="Nee",Achtergrondwaarden!$D$3,))</f>
        <v>0</v>
      </c>
      <c r="L168" s="37"/>
      <c r="M168" s="28">
        <f>IF(L168="Structureel",Achtergrondwaarden!$F$2,IF('Invoervel maatregelen'!L168="Tijdelijk",Achtergrondwaarden!$F$3,))</f>
        <v>0</v>
      </c>
      <c r="O168" s="28">
        <f>IF(N168="Verblijven",Achtergrondwaarden!$H$2,IF('Invoervel maatregelen'!N168="Verplaatsen",Achtergrondwaarden!$H$3,))</f>
        <v>0</v>
      </c>
      <c r="Q168" s="28">
        <f>IF(P168="Faciliteren",Achtergrondwaarden!$J$2,IF('Invoervel maatregelen'!P168="Reguleren",Achtergrondwaarden!$J$3,))</f>
        <v>0</v>
      </c>
      <c r="S168" s="28">
        <f>IF(R168="Negatief",Achtergrondwaarden!$L$2,IF('Invoervel maatregelen'!R168="Positief",Achtergrondwaarden!$L$3,))</f>
        <v>0</v>
      </c>
      <c r="U168" s="28">
        <f>IF(T168="Negatief",Achtergrondwaarden!$N$2,IF('Invoervel maatregelen'!T168="Positief",Achtergrondwaarden!$N$3,))</f>
        <v>0</v>
      </c>
      <c r="W168" s="28">
        <f>IF(V168="JA",Achtergrondwaarden!$P$2,IF('Invoervel maatregelen'!V168="Nee",Achtergrondwaarden!$P$3,))</f>
        <v>0</v>
      </c>
      <c r="Y168" s="28">
        <f>IF(X168="Korte termijn",Achtergrondwaarden!$R$2,IF('Invoervel maatregelen'!X168="Middenlange termijn",Achtergrondwaarden!$R$3,IF('Invoervel maatregelen'!X168="Lange termijn",Achtergrondwaarden!$R$4,)))</f>
        <v>0</v>
      </c>
      <c r="AA168" s="29">
        <f>IF(Z168="€",Achtergrondwaarden!$R$2,IF('Invoervel maatregelen'!Z168="€€",Achtergrondwaarden!$R$3,IF('Invoervel maatregelen'!Z168="€€€",Achtergrondwaarden!$R$4,)))</f>
        <v>0</v>
      </c>
    </row>
    <row r="169" spans="1:27">
      <c r="A169" s="23"/>
      <c r="B169" s="23"/>
      <c r="E169" s="28">
        <f>SUM(G169+M169+Q169+W169+O169+I169+K169+S169+Y169+U169)</f>
        <v>0</v>
      </c>
      <c r="F169" s="28" t="str">
        <f>IF(OR(V169="Ja",H169="Negatief",R169="Negatief"),"!","-")</f>
        <v>-</v>
      </c>
      <c r="G169" s="28">
        <f>IF(Z169="€",Achtergrondwaarden!$T$2,IF('Invoervel maatregelen'!Z169="€€",Achtergrondwaarden!$T$3,IF('Invoervel maatregelen'!Z169="€€€",Achtergrondwaarden!$T$4,)))</f>
        <v>0</v>
      </c>
      <c r="I169" s="28">
        <f>IF(H169="Negatief",Achtergrondwaarden!$B$2,IF('Invoervel maatregelen'!H169="Positief",Achtergrondwaarden!$B$3,))</f>
        <v>0</v>
      </c>
      <c r="K169" s="29">
        <f>IF(J169="Ja",Achtergrondwaarden!$D$2,IF('Invoervel maatregelen'!J169="Nee",Achtergrondwaarden!$D$3,))</f>
        <v>0</v>
      </c>
      <c r="L169" s="37"/>
      <c r="M169" s="28">
        <f>IF(L169="Structureel",Achtergrondwaarden!$F$2,IF('Invoervel maatregelen'!L169="Tijdelijk",Achtergrondwaarden!$F$3,))</f>
        <v>0</v>
      </c>
      <c r="O169" s="28">
        <f>IF(N169="Verblijven",Achtergrondwaarden!$H$2,IF('Invoervel maatregelen'!N169="Verplaatsen",Achtergrondwaarden!$H$3,))</f>
        <v>0</v>
      </c>
      <c r="Q169" s="28">
        <f>IF(P169="Faciliteren",Achtergrondwaarden!$J$2,IF('Invoervel maatregelen'!P169="Reguleren",Achtergrondwaarden!$J$3,))</f>
        <v>0</v>
      </c>
      <c r="S169" s="28">
        <f>IF(R169="Negatief",Achtergrondwaarden!$L$2,IF('Invoervel maatregelen'!R169="Positief",Achtergrondwaarden!$L$3,))</f>
        <v>0</v>
      </c>
      <c r="U169" s="28">
        <f>IF(T169="Negatief",Achtergrondwaarden!$N$2,IF('Invoervel maatregelen'!T169="Positief",Achtergrondwaarden!$N$3,))</f>
        <v>0</v>
      </c>
      <c r="W169" s="28">
        <f>IF(V169="JA",Achtergrondwaarden!$P$2,IF('Invoervel maatregelen'!V169="Nee",Achtergrondwaarden!$P$3,))</f>
        <v>0</v>
      </c>
      <c r="Y169" s="28">
        <f>IF(X169="Korte termijn",Achtergrondwaarden!$R$2,IF('Invoervel maatregelen'!X169="Middenlange termijn",Achtergrondwaarden!$R$3,IF('Invoervel maatregelen'!X169="Lange termijn",Achtergrondwaarden!$R$4,)))</f>
        <v>0</v>
      </c>
      <c r="AA169" s="29">
        <f>IF(Z169="€",Achtergrondwaarden!$R$2,IF('Invoervel maatregelen'!Z169="€€",Achtergrondwaarden!$R$3,IF('Invoervel maatregelen'!Z169="€€€",Achtergrondwaarden!$R$4,)))</f>
        <v>0</v>
      </c>
    </row>
    <row r="170" spans="1:27">
      <c r="A170" s="23"/>
      <c r="B170" s="23"/>
      <c r="E170" s="28">
        <f>SUM(G170+M170+Q170+W170+O170+I170+K170+S170+Y170+U170)</f>
        <v>0</v>
      </c>
      <c r="F170" s="28" t="str">
        <f>IF(OR(V170="Ja",H170="Negatief",R170="Negatief"),"!","-")</f>
        <v>-</v>
      </c>
      <c r="G170" s="28">
        <f>IF(Z170="€",Achtergrondwaarden!$T$2,IF('Invoervel maatregelen'!Z170="€€",Achtergrondwaarden!$T$3,IF('Invoervel maatregelen'!Z170="€€€",Achtergrondwaarden!$T$4,)))</f>
        <v>0</v>
      </c>
      <c r="I170" s="28">
        <f>IF(H170="Negatief",Achtergrondwaarden!$B$2,IF('Invoervel maatregelen'!H170="Positief",Achtergrondwaarden!$B$3,))</f>
        <v>0</v>
      </c>
      <c r="K170" s="29">
        <f>IF(J170="Ja",Achtergrondwaarden!$D$2,IF('Invoervel maatregelen'!J170="Nee",Achtergrondwaarden!$D$3,))</f>
        <v>0</v>
      </c>
      <c r="L170" s="37"/>
      <c r="M170" s="28">
        <f>IF(L170="Structureel",Achtergrondwaarden!$F$2,IF('Invoervel maatregelen'!L170="Tijdelijk",Achtergrondwaarden!$F$3,))</f>
        <v>0</v>
      </c>
      <c r="O170" s="28">
        <f>IF(N170="Verblijven",Achtergrondwaarden!$H$2,IF('Invoervel maatregelen'!N170="Verplaatsen",Achtergrondwaarden!$H$3,))</f>
        <v>0</v>
      </c>
      <c r="Q170" s="28">
        <f>IF(P170="Faciliteren",Achtergrondwaarden!$J$2,IF('Invoervel maatregelen'!P170="Reguleren",Achtergrondwaarden!$J$3,))</f>
        <v>0</v>
      </c>
      <c r="S170" s="28">
        <f>IF(R170="Negatief",Achtergrondwaarden!$L$2,IF('Invoervel maatregelen'!R170="Positief",Achtergrondwaarden!$L$3,))</f>
        <v>0</v>
      </c>
      <c r="U170" s="28">
        <f>IF(T170="Negatief",Achtergrondwaarden!$N$2,IF('Invoervel maatregelen'!T170="Positief",Achtergrondwaarden!$N$3,))</f>
        <v>0</v>
      </c>
      <c r="W170" s="28">
        <f>IF(V170="JA",Achtergrondwaarden!$P$2,IF('Invoervel maatregelen'!V170="Nee",Achtergrondwaarden!$P$3,))</f>
        <v>0</v>
      </c>
      <c r="Y170" s="28">
        <f>IF(X170="Korte termijn",Achtergrondwaarden!$R$2,IF('Invoervel maatregelen'!X170="Middenlange termijn",Achtergrondwaarden!$R$3,IF('Invoervel maatregelen'!X170="Lange termijn",Achtergrondwaarden!$R$4,)))</f>
        <v>0</v>
      </c>
      <c r="AA170" s="29">
        <f>IF(Z170="€",Achtergrondwaarden!$R$2,IF('Invoervel maatregelen'!Z170="€€",Achtergrondwaarden!$R$3,IF('Invoervel maatregelen'!Z170="€€€",Achtergrondwaarden!$R$4,)))</f>
        <v>0</v>
      </c>
    </row>
    <row r="171" spans="1:27">
      <c r="A171" s="23"/>
      <c r="B171" s="23"/>
      <c r="E171" s="28">
        <f>SUM(G171+M171+Q171+W171+O171+I171+K171+S171+Y171+U171)</f>
        <v>0</v>
      </c>
      <c r="F171" s="28" t="str">
        <f>IF(OR(V171="Ja",H171="Negatief",R171="Negatief"),"!","-")</f>
        <v>-</v>
      </c>
      <c r="G171" s="28">
        <f>IF(Z171="€",Achtergrondwaarden!$T$2,IF('Invoervel maatregelen'!Z171="€€",Achtergrondwaarden!$T$3,IF('Invoervel maatregelen'!Z171="€€€",Achtergrondwaarden!$T$4,)))</f>
        <v>0</v>
      </c>
      <c r="I171" s="28">
        <f>IF(H171="Negatief",Achtergrondwaarden!$B$2,IF('Invoervel maatregelen'!H171="Positief",Achtergrondwaarden!$B$3,))</f>
        <v>0</v>
      </c>
      <c r="K171" s="29">
        <f>IF(J171="Ja",Achtergrondwaarden!$D$2,IF('Invoervel maatregelen'!J171="Nee",Achtergrondwaarden!$D$3,))</f>
        <v>0</v>
      </c>
      <c r="L171" s="37"/>
      <c r="M171" s="28">
        <f>IF(L171="Structureel",Achtergrondwaarden!$F$2,IF('Invoervel maatregelen'!L171="Tijdelijk",Achtergrondwaarden!$F$3,))</f>
        <v>0</v>
      </c>
      <c r="O171" s="28">
        <f>IF(N171="Verblijven",Achtergrondwaarden!$H$2,IF('Invoervel maatregelen'!N171="Verplaatsen",Achtergrondwaarden!$H$3,))</f>
        <v>0</v>
      </c>
      <c r="Q171" s="28">
        <f>IF(P171="Faciliteren",Achtergrondwaarden!$J$2,IF('Invoervel maatregelen'!P171="Reguleren",Achtergrondwaarden!$J$3,))</f>
        <v>0</v>
      </c>
      <c r="S171" s="28">
        <f>IF(R171="Negatief",Achtergrondwaarden!$L$2,IF('Invoervel maatregelen'!R171="Positief",Achtergrondwaarden!$L$3,))</f>
        <v>0</v>
      </c>
      <c r="U171" s="28">
        <f>IF(T171="Negatief",Achtergrondwaarden!$N$2,IF('Invoervel maatregelen'!T171="Positief",Achtergrondwaarden!$N$3,))</f>
        <v>0</v>
      </c>
      <c r="W171" s="28">
        <f>IF(V171="JA",Achtergrondwaarden!$P$2,IF('Invoervel maatregelen'!V171="Nee",Achtergrondwaarden!$P$3,))</f>
        <v>0</v>
      </c>
      <c r="Y171" s="28">
        <f>IF(X171="Korte termijn",Achtergrondwaarden!$R$2,IF('Invoervel maatregelen'!X171="Middenlange termijn",Achtergrondwaarden!$R$3,IF('Invoervel maatregelen'!X171="Lange termijn",Achtergrondwaarden!$R$4,)))</f>
        <v>0</v>
      </c>
      <c r="AA171" s="29">
        <f>IF(Z171="€",Achtergrondwaarden!$R$2,IF('Invoervel maatregelen'!Z171="€€",Achtergrondwaarden!$R$3,IF('Invoervel maatregelen'!Z171="€€€",Achtergrondwaarden!$R$4,)))</f>
        <v>0</v>
      </c>
    </row>
    <row r="172" spans="1:27">
      <c r="A172" s="23"/>
      <c r="B172" s="23"/>
      <c r="E172" s="28">
        <f>SUM(G172+M172+Q172+W172+O172+I172+K172+S172+Y172+U172)</f>
        <v>0</v>
      </c>
      <c r="F172" s="28" t="str">
        <f>IF(OR(V172="Ja",H172="Negatief",R172="Negatief"),"!","-")</f>
        <v>-</v>
      </c>
      <c r="G172" s="28">
        <f>IF(Z172="€",Achtergrondwaarden!$T$2,IF('Invoervel maatregelen'!Z172="€€",Achtergrondwaarden!$T$3,IF('Invoervel maatregelen'!Z172="€€€",Achtergrondwaarden!$T$4,)))</f>
        <v>0</v>
      </c>
      <c r="I172" s="28">
        <f>IF(H172="Negatief",Achtergrondwaarden!$B$2,IF('Invoervel maatregelen'!H172="Positief",Achtergrondwaarden!$B$3,))</f>
        <v>0</v>
      </c>
      <c r="K172" s="29">
        <f>IF(J172="Ja",Achtergrondwaarden!$D$2,IF('Invoervel maatregelen'!J172="Nee",Achtergrondwaarden!$D$3,))</f>
        <v>0</v>
      </c>
      <c r="L172" s="37"/>
      <c r="M172" s="28">
        <f>IF(L172="Structureel",Achtergrondwaarden!$F$2,IF('Invoervel maatregelen'!L172="Tijdelijk",Achtergrondwaarden!$F$3,))</f>
        <v>0</v>
      </c>
      <c r="O172" s="28">
        <f>IF(N172="Verblijven",Achtergrondwaarden!$H$2,IF('Invoervel maatregelen'!N172="Verplaatsen",Achtergrondwaarden!$H$3,))</f>
        <v>0</v>
      </c>
      <c r="Q172" s="28">
        <f>IF(P172="Faciliteren",Achtergrondwaarden!$J$2,IF('Invoervel maatregelen'!P172="Reguleren",Achtergrondwaarden!$J$3,))</f>
        <v>0</v>
      </c>
      <c r="S172" s="28">
        <f>IF(R172="Negatief",Achtergrondwaarden!$L$2,IF('Invoervel maatregelen'!R172="Positief",Achtergrondwaarden!$L$3,))</f>
        <v>0</v>
      </c>
      <c r="U172" s="28">
        <f>IF(T172="Negatief",Achtergrondwaarden!$N$2,IF('Invoervel maatregelen'!T172="Positief",Achtergrondwaarden!$N$3,))</f>
        <v>0</v>
      </c>
      <c r="W172" s="28">
        <f>IF(V172="JA",Achtergrondwaarden!$P$2,IF('Invoervel maatregelen'!V172="Nee",Achtergrondwaarden!$P$3,))</f>
        <v>0</v>
      </c>
      <c r="Y172" s="28">
        <f>IF(X172="Korte termijn",Achtergrondwaarden!$R$2,IF('Invoervel maatregelen'!X172="Middenlange termijn",Achtergrondwaarden!$R$3,IF('Invoervel maatregelen'!X172="Lange termijn",Achtergrondwaarden!$R$4,)))</f>
        <v>0</v>
      </c>
      <c r="AA172" s="29">
        <f>IF(Z172="€",Achtergrondwaarden!$R$2,IF('Invoervel maatregelen'!Z172="€€",Achtergrondwaarden!$R$3,IF('Invoervel maatregelen'!Z172="€€€",Achtergrondwaarden!$R$4,)))</f>
        <v>0</v>
      </c>
    </row>
    <row r="173" spans="1:27">
      <c r="A173" s="23"/>
      <c r="B173" s="23"/>
      <c r="E173" s="28">
        <f>SUM(G173+M173+Q173+W173+O173+I173+K173+S173+Y173+U173)</f>
        <v>0</v>
      </c>
      <c r="F173" s="28" t="str">
        <f>IF(OR(V173="Ja",H173="Negatief",R173="Negatief"),"!","-")</f>
        <v>-</v>
      </c>
      <c r="G173" s="28">
        <f>IF(Z173="€",Achtergrondwaarden!$T$2,IF('Invoervel maatregelen'!Z173="€€",Achtergrondwaarden!$T$3,IF('Invoervel maatregelen'!Z173="€€€",Achtergrondwaarden!$T$4,)))</f>
        <v>0</v>
      </c>
      <c r="I173" s="28">
        <f>IF(H173="Negatief",Achtergrondwaarden!$B$2,IF('Invoervel maatregelen'!H173="Positief",Achtergrondwaarden!$B$3,))</f>
        <v>0</v>
      </c>
      <c r="K173" s="29">
        <f>IF(J173="Ja",Achtergrondwaarden!$D$2,IF('Invoervel maatregelen'!J173="Nee",Achtergrondwaarden!$D$3,))</f>
        <v>0</v>
      </c>
      <c r="L173" s="37"/>
      <c r="M173" s="28">
        <f>IF(L173="Structureel",Achtergrondwaarden!$F$2,IF('Invoervel maatregelen'!L173="Tijdelijk",Achtergrondwaarden!$F$3,))</f>
        <v>0</v>
      </c>
      <c r="O173" s="28">
        <f>IF(N173="Verblijven",Achtergrondwaarden!$H$2,IF('Invoervel maatregelen'!N173="Verplaatsen",Achtergrondwaarden!$H$3,))</f>
        <v>0</v>
      </c>
      <c r="Q173" s="28">
        <f>IF(P173="Faciliteren",Achtergrondwaarden!$J$2,IF('Invoervel maatregelen'!P173="Reguleren",Achtergrondwaarden!$J$3,))</f>
        <v>0</v>
      </c>
      <c r="S173" s="28">
        <f>IF(R173="Negatief",Achtergrondwaarden!$L$2,IF('Invoervel maatregelen'!R173="Positief",Achtergrondwaarden!$L$3,))</f>
        <v>0</v>
      </c>
      <c r="U173" s="28">
        <f>IF(T173="Negatief",Achtergrondwaarden!$N$2,IF('Invoervel maatregelen'!T173="Positief",Achtergrondwaarden!$N$3,))</f>
        <v>0</v>
      </c>
      <c r="W173" s="28">
        <f>IF(V173="JA",Achtergrondwaarden!$P$2,IF('Invoervel maatregelen'!V173="Nee",Achtergrondwaarden!$P$3,))</f>
        <v>0</v>
      </c>
      <c r="Y173" s="28">
        <f>IF(X173="Korte termijn",Achtergrondwaarden!$R$2,IF('Invoervel maatregelen'!X173="Middenlange termijn",Achtergrondwaarden!$R$3,IF('Invoervel maatregelen'!X173="Lange termijn",Achtergrondwaarden!$R$4,)))</f>
        <v>0</v>
      </c>
      <c r="AA173" s="29">
        <f>IF(Z173="€",Achtergrondwaarden!$R$2,IF('Invoervel maatregelen'!Z173="€€",Achtergrondwaarden!$R$3,IF('Invoervel maatregelen'!Z173="€€€",Achtergrondwaarden!$R$4,)))</f>
        <v>0</v>
      </c>
    </row>
    <row r="174" spans="1:27">
      <c r="A174" s="23"/>
      <c r="B174" s="23"/>
      <c r="E174" s="28">
        <f>SUM(G174+M174+Q174+W174+O174+I174+K174+S174+Y174+U174)</f>
        <v>0</v>
      </c>
      <c r="F174" s="28" t="str">
        <f>IF(OR(V174="Ja",H174="Negatief",R174="Negatief"),"!","-")</f>
        <v>-</v>
      </c>
      <c r="G174" s="28">
        <f>IF(Z174="€",Achtergrondwaarden!$T$2,IF('Invoervel maatregelen'!Z174="€€",Achtergrondwaarden!$T$3,IF('Invoervel maatregelen'!Z174="€€€",Achtergrondwaarden!$T$4,)))</f>
        <v>0</v>
      </c>
      <c r="I174" s="28">
        <f>IF(H174="Negatief",Achtergrondwaarden!$B$2,IF('Invoervel maatregelen'!H174="Positief",Achtergrondwaarden!$B$3,))</f>
        <v>0</v>
      </c>
      <c r="K174" s="29">
        <f>IF(J174="Ja",Achtergrondwaarden!$D$2,IF('Invoervel maatregelen'!J174="Nee",Achtergrondwaarden!$D$3,))</f>
        <v>0</v>
      </c>
      <c r="L174" s="37"/>
      <c r="M174" s="28">
        <f>IF(L174="Structureel",Achtergrondwaarden!$F$2,IF('Invoervel maatregelen'!L174="Tijdelijk",Achtergrondwaarden!$F$3,))</f>
        <v>0</v>
      </c>
      <c r="O174" s="28">
        <f>IF(N174="Verblijven",Achtergrondwaarden!$H$2,IF('Invoervel maatregelen'!N174="Verplaatsen",Achtergrondwaarden!$H$3,))</f>
        <v>0</v>
      </c>
      <c r="Q174" s="28">
        <f>IF(P174="Faciliteren",Achtergrondwaarden!$J$2,IF('Invoervel maatregelen'!P174="Reguleren",Achtergrondwaarden!$J$3,))</f>
        <v>0</v>
      </c>
      <c r="S174" s="28">
        <f>IF(R174="Negatief",Achtergrondwaarden!$L$2,IF('Invoervel maatregelen'!R174="Positief",Achtergrondwaarden!$L$3,))</f>
        <v>0</v>
      </c>
      <c r="U174" s="28">
        <f>IF(T174="Negatief",Achtergrondwaarden!$N$2,IF('Invoervel maatregelen'!T174="Positief",Achtergrondwaarden!$N$3,))</f>
        <v>0</v>
      </c>
      <c r="W174" s="28">
        <f>IF(V174="JA",Achtergrondwaarden!$P$2,IF('Invoervel maatregelen'!V174="Nee",Achtergrondwaarden!$P$3,))</f>
        <v>0</v>
      </c>
      <c r="Y174" s="28">
        <f>IF(X174="Korte termijn",Achtergrondwaarden!$R$2,IF('Invoervel maatregelen'!X174="Middenlange termijn",Achtergrondwaarden!$R$3,IF('Invoervel maatregelen'!X174="Lange termijn",Achtergrondwaarden!$R$4,)))</f>
        <v>0</v>
      </c>
      <c r="AA174" s="29">
        <f>IF(Z174="€",Achtergrondwaarden!$R$2,IF('Invoervel maatregelen'!Z174="€€",Achtergrondwaarden!$R$3,IF('Invoervel maatregelen'!Z174="€€€",Achtergrondwaarden!$R$4,)))</f>
        <v>0</v>
      </c>
    </row>
    <row r="175" spans="1:27">
      <c r="A175" s="23"/>
      <c r="B175" s="23"/>
      <c r="E175" s="28">
        <f>SUM(G175+M175+Q175+W175+O175+I175+K175+S175+Y175+U175)</f>
        <v>0</v>
      </c>
      <c r="F175" s="28" t="str">
        <f>IF(OR(V175="Ja",H175="Negatief",R175="Negatief"),"!","-")</f>
        <v>-</v>
      </c>
      <c r="G175" s="28">
        <f>IF(Z175="€",Achtergrondwaarden!$T$2,IF('Invoervel maatregelen'!Z175="€€",Achtergrondwaarden!$T$3,IF('Invoervel maatregelen'!Z175="€€€",Achtergrondwaarden!$T$4,)))</f>
        <v>0</v>
      </c>
      <c r="I175" s="28">
        <f>IF(H175="Negatief",Achtergrondwaarden!$B$2,IF('Invoervel maatregelen'!H175="Positief",Achtergrondwaarden!$B$3,))</f>
        <v>0</v>
      </c>
      <c r="K175" s="29">
        <f>IF(J175="Ja",Achtergrondwaarden!$D$2,IF('Invoervel maatregelen'!J175="Nee",Achtergrondwaarden!$D$3,))</f>
        <v>0</v>
      </c>
      <c r="L175" s="37"/>
      <c r="M175" s="28">
        <f>IF(L175="Structureel",Achtergrondwaarden!$F$2,IF('Invoervel maatregelen'!L175="Tijdelijk",Achtergrondwaarden!$F$3,))</f>
        <v>0</v>
      </c>
      <c r="O175" s="28">
        <f>IF(N175="Verblijven",Achtergrondwaarden!$H$2,IF('Invoervel maatregelen'!N175="Verplaatsen",Achtergrondwaarden!$H$3,))</f>
        <v>0</v>
      </c>
      <c r="Q175" s="28">
        <f>IF(P175="Faciliteren",Achtergrondwaarden!$J$2,IF('Invoervel maatregelen'!P175="Reguleren",Achtergrondwaarden!$J$3,))</f>
        <v>0</v>
      </c>
      <c r="S175" s="28">
        <f>IF(R175="Negatief",Achtergrondwaarden!$L$2,IF('Invoervel maatregelen'!R175="Positief",Achtergrondwaarden!$L$3,))</f>
        <v>0</v>
      </c>
      <c r="U175" s="28">
        <f>IF(T175="Negatief",Achtergrondwaarden!$N$2,IF('Invoervel maatregelen'!T175="Positief",Achtergrondwaarden!$N$3,))</f>
        <v>0</v>
      </c>
      <c r="W175" s="28">
        <f>IF(V175="JA",Achtergrondwaarden!$P$2,IF('Invoervel maatregelen'!V175="Nee",Achtergrondwaarden!$P$3,))</f>
        <v>0</v>
      </c>
      <c r="Y175" s="28">
        <f>IF(X175="Korte termijn",Achtergrondwaarden!$R$2,IF('Invoervel maatregelen'!X175="Middenlange termijn",Achtergrondwaarden!$R$3,IF('Invoervel maatregelen'!X175="Lange termijn",Achtergrondwaarden!$R$4,)))</f>
        <v>0</v>
      </c>
      <c r="AA175" s="29">
        <f>IF(Z175="€",Achtergrondwaarden!$R$2,IF('Invoervel maatregelen'!Z175="€€",Achtergrondwaarden!$R$3,IF('Invoervel maatregelen'!Z175="€€€",Achtergrondwaarden!$R$4,)))</f>
        <v>0</v>
      </c>
    </row>
    <row r="176" spans="1:27">
      <c r="A176" s="23"/>
      <c r="B176" s="23"/>
      <c r="E176" s="28">
        <f>SUM(G176+M176+Q176+W176+O176+I176+K176+S176+Y176+U176)</f>
        <v>0</v>
      </c>
      <c r="F176" s="28" t="str">
        <f>IF(OR(V176="Ja",H176="Negatief",R176="Negatief"),"!","-")</f>
        <v>-</v>
      </c>
      <c r="G176" s="28">
        <f>IF(Z176="€",Achtergrondwaarden!$T$2,IF('Invoervel maatregelen'!Z176="€€",Achtergrondwaarden!$T$3,IF('Invoervel maatregelen'!Z176="€€€",Achtergrondwaarden!$T$4,)))</f>
        <v>0</v>
      </c>
      <c r="I176" s="28">
        <f>IF(H176="Negatief",Achtergrondwaarden!$B$2,IF('Invoervel maatregelen'!H176="Positief",Achtergrondwaarden!$B$3,))</f>
        <v>0</v>
      </c>
      <c r="K176" s="29">
        <f>IF(J176="Ja",Achtergrondwaarden!$D$2,IF('Invoervel maatregelen'!J176="Nee",Achtergrondwaarden!$D$3,))</f>
        <v>0</v>
      </c>
      <c r="L176" s="37"/>
      <c r="M176" s="28">
        <f>IF(L176="Structureel",Achtergrondwaarden!$F$2,IF('Invoervel maatregelen'!L176="Tijdelijk",Achtergrondwaarden!$F$3,))</f>
        <v>0</v>
      </c>
      <c r="O176" s="28">
        <f>IF(N176="Verblijven",Achtergrondwaarden!$H$2,IF('Invoervel maatregelen'!N176="Verplaatsen",Achtergrondwaarden!$H$3,))</f>
        <v>0</v>
      </c>
      <c r="Q176" s="28">
        <f>IF(P176="Faciliteren",Achtergrondwaarden!$J$2,IF('Invoervel maatregelen'!P176="Reguleren",Achtergrondwaarden!$J$3,))</f>
        <v>0</v>
      </c>
      <c r="S176" s="28">
        <f>IF(R176="Negatief",Achtergrondwaarden!$L$2,IF('Invoervel maatregelen'!R176="Positief",Achtergrondwaarden!$L$3,))</f>
        <v>0</v>
      </c>
      <c r="U176" s="28">
        <f>IF(T176="Negatief",Achtergrondwaarden!$N$2,IF('Invoervel maatregelen'!T176="Positief",Achtergrondwaarden!$N$3,))</f>
        <v>0</v>
      </c>
      <c r="W176" s="28">
        <f>IF(V176="JA",Achtergrondwaarden!$P$2,IF('Invoervel maatregelen'!V176="Nee",Achtergrondwaarden!$P$3,))</f>
        <v>0</v>
      </c>
      <c r="Y176" s="28">
        <f>IF(X176="Korte termijn",Achtergrondwaarden!$R$2,IF('Invoervel maatregelen'!X176="Middenlange termijn",Achtergrondwaarden!$R$3,IF('Invoervel maatregelen'!X176="Lange termijn",Achtergrondwaarden!$R$4,)))</f>
        <v>0</v>
      </c>
      <c r="AA176" s="29">
        <f>IF(Z176="€",Achtergrondwaarden!$R$2,IF('Invoervel maatregelen'!Z176="€€",Achtergrondwaarden!$R$3,IF('Invoervel maatregelen'!Z176="€€€",Achtergrondwaarden!$R$4,)))</f>
        <v>0</v>
      </c>
    </row>
    <row r="177" spans="1:27">
      <c r="A177" s="23"/>
      <c r="B177" s="23"/>
      <c r="E177" s="28">
        <f>SUM(G177+M177+Q177+W177+O177+I177+K177+S177+Y177+U177)</f>
        <v>0</v>
      </c>
      <c r="F177" s="28" t="str">
        <f>IF(OR(V177="Ja",H177="Negatief",R177="Negatief"),"!","-")</f>
        <v>-</v>
      </c>
      <c r="G177" s="28">
        <f>IF(Z177="€",Achtergrondwaarden!$T$2,IF('Invoervel maatregelen'!Z177="€€",Achtergrondwaarden!$T$3,IF('Invoervel maatregelen'!Z177="€€€",Achtergrondwaarden!$T$4,)))</f>
        <v>0</v>
      </c>
      <c r="I177" s="28">
        <f>IF(H177="Negatief",Achtergrondwaarden!$B$2,IF('Invoervel maatregelen'!H177="Positief",Achtergrondwaarden!$B$3,))</f>
        <v>0</v>
      </c>
      <c r="K177" s="29">
        <f>IF(J177="Ja",Achtergrondwaarden!$D$2,IF('Invoervel maatregelen'!J177="Nee",Achtergrondwaarden!$D$3,))</f>
        <v>0</v>
      </c>
      <c r="L177" s="37"/>
      <c r="M177" s="28">
        <f>IF(L177="Structureel",Achtergrondwaarden!$F$2,IF('Invoervel maatregelen'!L177="Tijdelijk",Achtergrondwaarden!$F$3,))</f>
        <v>0</v>
      </c>
      <c r="O177" s="28">
        <f>IF(N177="Verblijven",Achtergrondwaarden!$H$2,IF('Invoervel maatregelen'!N177="Verplaatsen",Achtergrondwaarden!$H$3,))</f>
        <v>0</v>
      </c>
      <c r="Q177" s="28">
        <f>IF(P177="Faciliteren",Achtergrondwaarden!$J$2,IF('Invoervel maatregelen'!P177="Reguleren",Achtergrondwaarden!$J$3,))</f>
        <v>0</v>
      </c>
      <c r="S177" s="28">
        <f>IF(R177="Negatief",Achtergrondwaarden!$L$2,IF('Invoervel maatregelen'!R177="Positief",Achtergrondwaarden!$L$3,))</f>
        <v>0</v>
      </c>
      <c r="U177" s="28">
        <f>IF(T177="Negatief",Achtergrondwaarden!$N$2,IF('Invoervel maatregelen'!T177="Positief",Achtergrondwaarden!$N$3,))</f>
        <v>0</v>
      </c>
      <c r="W177" s="28">
        <f>IF(V177="JA",Achtergrondwaarden!$P$2,IF('Invoervel maatregelen'!V177="Nee",Achtergrondwaarden!$P$3,))</f>
        <v>0</v>
      </c>
      <c r="Y177" s="28">
        <f>IF(X177="Korte termijn",Achtergrondwaarden!$R$2,IF('Invoervel maatregelen'!X177="Middenlange termijn",Achtergrondwaarden!$R$3,IF('Invoervel maatregelen'!X177="Lange termijn",Achtergrondwaarden!$R$4,)))</f>
        <v>0</v>
      </c>
      <c r="AA177" s="29">
        <f>IF(Z177="€",Achtergrondwaarden!$R$2,IF('Invoervel maatregelen'!Z177="€€",Achtergrondwaarden!$R$3,IF('Invoervel maatregelen'!Z177="€€€",Achtergrondwaarden!$R$4,)))</f>
        <v>0</v>
      </c>
    </row>
    <row r="178" spans="1:27">
      <c r="A178" s="23"/>
      <c r="B178" s="23"/>
      <c r="E178" s="28">
        <f>SUM(G178+M178+Q178+W178+O178+I178+K178+S178+Y178+U178)</f>
        <v>0</v>
      </c>
      <c r="F178" s="28" t="str">
        <f>IF(OR(V178="Ja",H178="Negatief",R178="Negatief"),"!","-")</f>
        <v>-</v>
      </c>
      <c r="G178" s="28">
        <f>IF(Z178="€",Achtergrondwaarden!$T$2,IF('Invoervel maatregelen'!Z178="€€",Achtergrondwaarden!$T$3,IF('Invoervel maatregelen'!Z178="€€€",Achtergrondwaarden!$T$4,)))</f>
        <v>0</v>
      </c>
      <c r="I178" s="28">
        <f>IF(H178="Negatief",Achtergrondwaarden!$B$2,IF('Invoervel maatregelen'!H178="Positief",Achtergrondwaarden!$B$3,))</f>
        <v>0</v>
      </c>
      <c r="K178" s="29">
        <f>IF(J178="Ja",Achtergrondwaarden!$D$2,IF('Invoervel maatregelen'!J178="Nee",Achtergrondwaarden!$D$3,))</f>
        <v>0</v>
      </c>
      <c r="L178" s="37"/>
      <c r="M178" s="28">
        <f>IF(L178="Structureel",Achtergrondwaarden!$F$2,IF('Invoervel maatregelen'!L178="Tijdelijk",Achtergrondwaarden!$F$3,))</f>
        <v>0</v>
      </c>
      <c r="O178" s="28">
        <f>IF(N178="Verblijven",Achtergrondwaarden!$H$2,IF('Invoervel maatregelen'!N178="Verplaatsen",Achtergrondwaarden!$H$3,))</f>
        <v>0</v>
      </c>
      <c r="Q178" s="28">
        <f>IF(P178="Faciliteren",Achtergrondwaarden!$J$2,IF('Invoervel maatregelen'!P178="Reguleren",Achtergrondwaarden!$J$3,))</f>
        <v>0</v>
      </c>
      <c r="S178" s="28">
        <f>IF(R178="Negatief",Achtergrondwaarden!$L$2,IF('Invoervel maatregelen'!R178="Positief",Achtergrondwaarden!$L$3,))</f>
        <v>0</v>
      </c>
      <c r="U178" s="28">
        <f>IF(T178="Negatief",Achtergrondwaarden!$N$2,IF('Invoervel maatregelen'!T178="Positief",Achtergrondwaarden!$N$3,))</f>
        <v>0</v>
      </c>
      <c r="W178" s="28">
        <f>IF(V178="JA",Achtergrondwaarden!$P$2,IF('Invoervel maatregelen'!V178="Nee",Achtergrondwaarden!$P$3,))</f>
        <v>0</v>
      </c>
      <c r="Y178" s="28">
        <f>IF(X178="Korte termijn",Achtergrondwaarden!$R$2,IF('Invoervel maatregelen'!X178="Middenlange termijn",Achtergrondwaarden!$R$3,IF('Invoervel maatregelen'!X178="Lange termijn",Achtergrondwaarden!$R$4,)))</f>
        <v>0</v>
      </c>
      <c r="AA178" s="29">
        <f>IF(Z178="€",Achtergrondwaarden!$R$2,IF('Invoervel maatregelen'!Z178="€€",Achtergrondwaarden!$R$3,IF('Invoervel maatregelen'!Z178="€€€",Achtergrondwaarden!$R$4,)))</f>
        <v>0</v>
      </c>
    </row>
    <row r="179" spans="1:27">
      <c r="A179" s="23"/>
      <c r="B179" s="23"/>
      <c r="E179" s="28">
        <f>SUM(G179+M179+Q179+W179+O179+I179+K179+S179+Y179+U179)</f>
        <v>0</v>
      </c>
      <c r="F179" s="28" t="str">
        <f>IF(OR(V179="Ja",H179="Negatief",R179="Negatief"),"!","-")</f>
        <v>-</v>
      </c>
      <c r="G179" s="28">
        <f>IF(Z179="€",Achtergrondwaarden!$T$2,IF('Invoervel maatregelen'!Z179="€€",Achtergrondwaarden!$T$3,IF('Invoervel maatregelen'!Z179="€€€",Achtergrondwaarden!$T$4,)))</f>
        <v>0</v>
      </c>
      <c r="I179" s="28">
        <f>IF(H179="Negatief",Achtergrondwaarden!$B$2,IF('Invoervel maatregelen'!H179="Positief",Achtergrondwaarden!$B$3,))</f>
        <v>0</v>
      </c>
      <c r="K179" s="29">
        <f>IF(J179="Ja",Achtergrondwaarden!$D$2,IF('Invoervel maatregelen'!J179="Nee",Achtergrondwaarden!$D$3,))</f>
        <v>0</v>
      </c>
      <c r="L179" s="37"/>
      <c r="M179" s="28">
        <f>IF(L179="Structureel",Achtergrondwaarden!$F$2,IF('Invoervel maatregelen'!L179="Tijdelijk",Achtergrondwaarden!$F$3,))</f>
        <v>0</v>
      </c>
      <c r="O179" s="28">
        <f>IF(N179="Verblijven",Achtergrondwaarden!$H$2,IF('Invoervel maatregelen'!N179="Verplaatsen",Achtergrondwaarden!$H$3,))</f>
        <v>0</v>
      </c>
      <c r="Q179" s="28">
        <f>IF(P179="Faciliteren",Achtergrondwaarden!$J$2,IF('Invoervel maatregelen'!P179="Reguleren",Achtergrondwaarden!$J$3,))</f>
        <v>0</v>
      </c>
      <c r="S179" s="28">
        <f>IF(R179="Negatief",Achtergrondwaarden!$L$2,IF('Invoervel maatregelen'!R179="Positief",Achtergrondwaarden!$L$3,))</f>
        <v>0</v>
      </c>
      <c r="U179" s="28">
        <f>IF(T179="Negatief",Achtergrondwaarden!$N$2,IF('Invoervel maatregelen'!T179="Positief",Achtergrondwaarden!$N$3,))</f>
        <v>0</v>
      </c>
      <c r="W179" s="28">
        <f>IF(V179="JA",Achtergrondwaarden!$P$2,IF('Invoervel maatregelen'!V179="Nee",Achtergrondwaarden!$P$3,))</f>
        <v>0</v>
      </c>
      <c r="Y179" s="28">
        <f>IF(X179="Korte termijn",Achtergrondwaarden!$R$2,IF('Invoervel maatregelen'!X179="Middenlange termijn",Achtergrondwaarden!$R$3,IF('Invoervel maatregelen'!X179="Lange termijn",Achtergrondwaarden!$R$4,)))</f>
        <v>0</v>
      </c>
      <c r="AA179" s="29">
        <f>IF(Z179="€",Achtergrondwaarden!$R$2,IF('Invoervel maatregelen'!Z179="€€",Achtergrondwaarden!$R$3,IF('Invoervel maatregelen'!Z179="€€€",Achtergrondwaarden!$R$4,)))</f>
        <v>0</v>
      </c>
    </row>
    <row r="180" spans="1:27">
      <c r="A180" s="23"/>
      <c r="B180" s="23"/>
      <c r="E180" s="28">
        <f>SUM(G180+M180+Q180+W180+O180+I180+K180+S180+Y180+U180)</f>
        <v>0</v>
      </c>
      <c r="F180" s="28" t="str">
        <f>IF(OR(V180="Ja",H180="Negatief",R180="Negatief"),"!","-")</f>
        <v>-</v>
      </c>
      <c r="G180" s="28">
        <f>IF(Z180="€",Achtergrondwaarden!$T$2,IF('Invoervel maatregelen'!Z180="€€",Achtergrondwaarden!$T$3,IF('Invoervel maatregelen'!Z180="€€€",Achtergrondwaarden!$T$4,)))</f>
        <v>0</v>
      </c>
      <c r="I180" s="28">
        <f>IF(H180="Negatief",Achtergrondwaarden!$B$2,IF('Invoervel maatregelen'!H180="Positief",Achtergrondwaarden!$B$3,))</f>
        <v>0</v>
      </c>
      <c r="K180" s="29">
        <f>IF(J180="Ja",Achtergrondwaarden!$D$2,IF('Invoervel maatregelen'!J180="Nee",Achtergrondwaarden!$D$3,))</f>
        <v>0</v>
      </c>
      <c r="L180" s="37"/>
      <c r="M180" s="28">
        <f>IF(L180="Structureel",Achtergrondwaarden!$F$2,IF('Invoervel maatregelen'!L180="Tijdelijk",Achtergrondwaarden!$F$3,))</f>
        <v>0</v>
      </c>
      <c r="O180" s="28">
        <f>IF(N180="Verblijven",Achtergrondwaarden!$H$2,IF('Invoervel maatregelen'!N180="Verplaatsen",Achtergrondwaarden!$H$3,))</f>
        <v>0</v>
      </c>
      <c r="Q180" s="28">
        <f>IF(P180="Faciliteren",Achtergrondwaarden!$J$2,IF('Invoervel maatregelen'!P180="Reguleren",Achtergrondwaarden!$J$3,))</f>
        <v>0</v>
      </c>
      <c r="S180" s="28">
        <f>IF(R180="Negatief",Achtergrondwaarden!$L$2,IF('Invoervel maatregelen'!R180="Positief",Achtergrondwaarden!$L$3,))</f>
        <v>0</v>
      </c>
      <c r="U180" s="28">
        <f>IF(T180="Negatief",Achtergrondwaarden!$N$2,IF('Invoervel maatregelen'!T180="Positief",Achtergrondwaarden!$N$3,))</f>
        <v>0</v>
      </c>
      <c r="W180" s="28">
        <f>IF(V180="JA",Achtergrondwaarden!$P$2,IF('Invoervel maatregelen'!V180="Nee",Achtergrondwaarden!$P$3,))</f>
        <v>0</v>
      </c>
      <c r="Y180" s="28">
        <f>IF(X180="Korte termijn",Achtergrondwaarden!$R$2,IF('Invoervel maatregelen'!X180="Middenlange termijn",Achtergrondwaarden!$R$3,IF('Invoervel maatregelen'!X180="Lange termijn",Achtergrondwaarden!$R$4,)))</f>
        <v>0</v>
      </c>
      <c r="AA180" s="29">
        <f>IF(Z180="€",Achtergrondwaarden!$R$2,IF('Invoervel maatregelen'!Z180="€€",Achtergrondwaarden!$R$3,IF('Invoervel maatregelen'!Z180="€€€",Achtergrondwaarden!$R$4,)))</f>
        <v>0</v>
      </c>
    </row>
    <row r="181" spans="1:27">
      <c r="A181" s="23"/>
      <c r="B181" s="23"/>
      <c r="E181" s="28">
        <f>SUM(G181+M181+Q181+W181+O181+I181+K181+S181+Y181+U181)</f>
        <v>0</v>
      </c>
      <c r="F181" s="28" t="str">
        <f>IF(OR(V181="Ja",H181="Negatief",R181="Negatief"),"!","-")</f>
        <v>-</v>
      </c>
      <c r="G181" s="28">
        <f>IF(Z181="€",Achtergrondwaarden!$T$2,IF('Invoervel maatregelen'!Z181="€€",Achtergrondwaarden!$T$3,IF('Invoervel maatregelen'!Z181="€€€",Achtergrondwaarden!$T$4,)))</f>
        <v>0</v>
      </c>
      <c r="I181" s="28">
        <f>IF(H181="Negatief",Achtergrondwaarden!$B$2,IF('Invoervel maatregelen'!H181="Positief",Achtergrondwaarden!$B$3,))</f>
        <v>0</v>
      </c>
      <c r="K181" s="29">
        <f>IF(J181="Ja",Achtergrondwaarden!$D$2,IF('Invoervel maatregelen'!J181="Nee",Achtergrondwaarden!$D$3,))</f>
        <v>0</v>
      </c>
      <c r="L181" s="37"/>
      <c r="M181" s="28">
        <f>IF(L181="Structureel",Achtergrondwaarden!$F$2,IF('Invoervel maatregelen'!L181="Tijdelijk",Achtergrondwaarden!$F$3,))</f>
        <v>0</v>
      </c>
      <c r="O181" s="28">
        <f>IF(N181="Verblijven",Achtergrondwaarden!$H$2,IF('Invoervel maatregelen'!N181="Verplaatsen",Achtergrondwaarden!$H$3,))</f>
        <v>0</v>
      </c>
      <c r="Q181" s="28">
        <f>IF(P181="Faciliteren",Achtergrondwaarden!$J$2,IF('Invoervel maatregelen'!P181="Reguleren",Achtergrondwaarden!$J$3,))</f>
        <v>0</v>
      </c>
      <c r="S181" s="28">
        <f>IF(R181="Negatief",Achtergrondwaarden!$L$2,IF('Invoervel maatregelen'!R181="Positief",Achtergrondwaarden!$L$3,))</f>
        <v>0</v>
      </c>
      <c r="U181" s="28">
        <f>IF(T181="Negatief",Achtergrondwaarden!$N$2,IF('Invoervel maatregelen'!T181="Positief",Achtergrondwaarden!$N$3,))</f>
        <v>0</v>
      </c>
      <c r="W181" s="28">
        <f>IF(V181="JA",Achtergrondwaarden!$P$2,IF('Invoervel maatregelen'!V181="Nee",Achtergrondwaarden!$P$3,))</f>
        <v>0</v>
      </c>
      <c r="Y181" s="28">
        <f>IF(X181="Korte termijn",Achtergrondwaarden!$R$2,IF('Invoervel maatregelen'!X181="Middenlange termijn",Achtergrondwaarden!$R$3,IF('Invoervel maatregelen'!X181="Lange termijn",Achtergrondwaarden!$R$4,)))</f>
        <v>0</v>
      </c>
      <c r="AA181" s="29">
        <f>IF(Z181="€",Achtergrondwaarden!$R$2,IF('Invoervel maatregelen'!Z181="€€",Achtergrondwaarden!$R$3,IF('Invoervel maatregelen'!Z181="€€€",Achtergrondwaarden!$R$4,)))</f>
        <v>0</v>
      </c>
    </row>
    <row r="182" spans="1:27">
      <c r="A182" s="23"/>
      <c r="B182" s="23"/>
      <c r="E182" s="28">
        <f>SUM(G182+M182+Q182+W182+O182+I182+K182+S182+Y182+U182)</f>
        <v>0</v>
      </c>
      <c r="F182" s="28" t="str">
        <f>IF(OR(V182="Ja",H182="Negatief",R182="Negatief"),"!","-")</f>
        <v>-</v>
      </c>
      <c r="G182" s="28">
        <f>IF(Z182="€",Achtergrondwaarden!$T$2,IF('Invoervel maatregelen'!Z182="€€",Achtergrondwaarden!$T$3,IF('Invoervel maatregelen'!Z182="€€€",Achtergrondwaarden!$T$4,)))</f>
        <v>0</v>
      </c>
      <c r="I182" s="28">
        <f>IF(H182="Negatief",Achtergrondwaarden!$B$2,IF('Invoervel maatregelen'!H182="Positief",Achtergrondwaarden!$B$3,))</f>
        <v>0</v>
      </c>
      <c r="K182" s="29">
        <f>IF(J182="Ja",Achtergrondwaarden!$D$2,IF('Invoervel maatregelen'!J182="Nee",Achtergrondwaarden!$D$3,))</f>
        <v>0</v>
      </c>
      <c r="L182" s="37"/>
      <c r="M182" s="28">
        <f>IF(L182="Structureel",Achtergrondwaarden!$F$2,IF('Invoervel maatregelen'!L182="Tijdelijk",Achtergrondwaarden!$F$3,))</f>
        <v>0</v>
      </c>
      <c r="O182" s="28">
        <f>IF(N182="Verblijven",Achtergrondwaarden!$H$2,IF('Invoervel maatregelen'!N182="Verplaatsen",Achtergrondwaarden!$H$3,))</f>
        <v>0</v>
      </c>
      <c r="Q182" s="28">
        <f>IF(P182="Faciliteren",Achtergrondwaarden!$J$2,IF('Invoervel maatregelen'!P182="Reguleren",Achtergrondwaarden!$J$3,))</f>
        <v>0</v>
      </c>
      <c r="S182" s="28">
        <f>IF(R182="Negatief",Achtergrondwaarden!$L$2,IF('Invoervel maatregelen'!R182="Positief",Achtergrondwaarden!$L$3,))</f>
        <v>0</v>
      </c>
      <c r="U182" s="28">
        <f>IF(T182="Negatief",Achtergrondwaarden!$N$2,IF('Invoervel maatregelen'!T182="Positief",Achtergrondwaarden!$N$3,))</f>
        <v>0</v>
      </c>
      <c r="W182" s="28">
        <f>IF(V182="JA",Achtergrondwaarden!$P$2,IF('Invoervel maatregelen'!V182="Nee",Achtergrondwaarden!$P$3,))</f>
        <v>0</v>
      </c>
      <c r="Y182" s="28">
        <f>IF(X182="Korte termijn",Achtergrondwaarden!$R$2,IF('Invoervel maatregelen'!X182="Middenlange termijn",Achtergrondwaarden!$R$3,IF('Invoervel maatregelen'!X182="Lange termijn",Achtergrondwaarden!$R$4,)))</f>
        <v>0</v>
      </c>
      <c r="AA182" s="29">
        <f>IF(Z182="€",Achtergrondwaarden!$R$2,IF('Invoervel maatregelen'!Z182="€€",Achtergrondwaarden!$R$3,IF('Invoervel maatregelen'!Z182="€€€",Achtergrondwaarden!$R$4,)))</f>
        <v>0</v>
      </c>
    </row>
    <row r="183" spans="1:27">
      <c r="A183" s="23"/>
      <c r="B183" s="23"/>
      <c r="E183" s="28">
        <f>SUM(G183+M183+Q183+W183+O183+I183+K183+S183+Y183+U183)</f>
        <v>0</v>
      </c>
      <c r="F183" s="28" t="str">
        <f>IF(OR(V183="Ja",H183="Negatief",R183="Negatief"),"!","-")</f>
        <v>-</v>
      </c>
      <c r="G183" s="28">
        <f>IF(Z183="€",Achtergrondwaarden!$T$2,IF('Invoervel maatregelen'!Z183="€€",Achtergrondwaarden!$T$3,IF('Invoervel maatregelen'!Z183="€€€",Achtergrondwaarden!$T$4,)))</f>
        <v>0</v>
      </c>
      <c r="I183" s="28">
        <f>IF(H183="Negatief",Achtergrondwaarden!$B$2,IF('Invoervel maatregelen'!H183="Positief",Achtergrondwaarden!$B$3,))</f>
        <v>0</v>
      </c>
      <c r="K183" s="29">
        <f>IF(J183="Ja",Achtergrondwaarden!$D$2,IF('Invoervel maatregelen'!J183="Nee",Achtergrondwaarden!$D$3,))</f>
        <v>0</v>
      </c>
      <c r="L183" s="37"/>
      <c r="M183" s="28">
        <f>IF(L183="Structureel",Achtergrondwaarden!$F$2,IF('Invoervel maatregelen'!L183="Tijdelijk",Achtergrondwaarden!$F$3,))</f>
        <v>0</v>
      </c>
      <c r="O183" s="28">
        <f>IF(N183="Verblijven",Achtergrondwaarden!$H$2,IF('Invoervel maatregelen'!N183="Verplaatsen",Achtergrondwaarden!$H$3,))</f>
        <v>0</v>
      </c>
      <c r="Q183" s="28">
        <f>IF(P183="Faciliteren",Achtergrondwaarden!$J$2,IF('Invoervel maatregelen'!P183="Reguleren",Achtergrondwaarden!$J$3,))</f>
        <v>0</v>
      </c>
      <c r="S183" s="28">
        <f>IF(R183="Negatief",Achtergrondwaarden!$L$2,IF('Invoervel maatregelen'!R183="Positief",Achtergrondwaarden!$L$3,))</f>
        <v>0</v>
      </c>
      <c r="U183" s="28">
        <f>IF(T183="Negatief",Achtergrondwaarden!$N$2,IF('Invoervel maatregelen'!T183="Positief",Achtergrondwaarden!$N$3,))</f>
        <v>0</v>
      </c>
      <c r="W183" s="28">
        <f>IF(V183="JA",Achtergrondwaarden!$P$2,IF('Invoervel maatregelen'!V183="Nee",Achtergrondwaarden!$P$3,))</f>
        <v>0</v>
      </c>
      <c r="Y183" s="28">
        <f>IF(X183="Korte termijn",Achtergrondwaarden!$R$2,IF('Invoervel maatregelen'!X183="Middenlange termijn",Achtergrondwaarden!$R$3,IF('Invoervel maatregelen'!X183="Lange termijn",Achtergrondwaarden!$R$4,)))</f>
        <v>0</v>
      </c>
      <c r="AA183" s="29">
        <f>IF(Z183="€",Achtergrondwaarden!$R$2,IF('Invoervel maatregelen'!Z183="€€",Achtergrondwaarden!$R$3,IF('Invoervel maatregelen'!Z183="€€€",Achtergrondwaarden!$R$4,)))</f>
        <v>0</v>
      </c>
    </row>
    <row r="184" spans="1:27">
      <c r="A184" s="23"/>
      <c r="B184" s="23"/>
      <c r="E184" s="28">
        <f>SUM(G184+M184+Q184+W184+O184+I184+K184+S184+Y184+U184)</f>
        <v>0</v>
      </c>
      <c r="F184" s="28" t="str">
        <f>IF(OR(V184="Ja",H184="Negatief",R184="Negatief"),"!","-")</f>
        <v>-</v>
      </c>
      <c r="G184" s="28">
        <f>IF(Z184="€",Achtergrondwaarden!$T$2,IF('Invoervel maatregelen'!Z184="€€",Achtergrondwaarden!$T$3,IF('Invoervel maatregelen'!Z184="€€€",Achtergrondwaarden!$T$4,)))</f>
        <v>0</v>
      </c>
      <c r="I184" s="28">
        <f>IF(H184="Negatief",Achtergrondwaarden!$B$2,IF('Invoervel maatregelen'!H184="Positief",Achtergrondwaarden!$B$3,))</f>
        <v>0</v>
      </c>
      <c r="K184" s="29">
        <f>IF(J184="Ja",Achtergrondwaarden!$D$2,IF('Invoervel maatregelen'!J184="Nee",Achtergrondwaarden!$D$3,))</f>
        <v>0</v>
      </c>
      <c r="L184" s="37"/>
      <c r="M184" s="28">
        <f>IF(L184="Structureel",Achtergrondwaarden!$F$2,IF('Invoervel maatregelen'!L184="Tijdelijk",Achtergrondwaarden!$F$3,))</f>
        <v>0</v>
      </c>
      <c r="O184" s="28">
        <f>IF(N184="Verblijven",Achtergrondwaarden!$H$2,IF('Invoervel maatregelen'!N184="Verplaatsen",Achtergrondwaarden!$H$3,))</f>
        <v>0</v>
      </c>
      <c r="Q184" s="28">
        <f>IF(P184="Faciliteren",Achtergrondwaarden!$J$2,IF('Invoervel maatregelen'!P184="Reguleren",Achtergrondwaarden!$J$3,))</f>
        <v>0</v>
      </c>
      <c r="S184" s="28">
        <f>IF(R184="Negatief",Achtergrondwaarden!$L$2,IF('Invoervel maatregelen'!R184="Positief",Achtergrondwaarden!$L$3,))</f>
        <v>0</v>
      </c>
      <c r="U184" s="28">
        <f>IF(T184="Negatief",Achtergrondwaarden!$N$2,IF('Invoervel maatregelen'!T184="Positief",Achtergrondwaarden!$N$3,))</f>
        <v>0</v>
      </c>
      <c r="W184" s="28">
        <f>IF(V184="JA",Achtergrondwaarden!$P$2,IF('Invoervel maatregelen'!V184="Nee",Achtergrondwaarden!$P$3,))</f>
        <v>0</v>
      </c>
      <c r="Y184" s="28">
        <f>IF(X184="Korte termijn",Achtergrondwaarden!$R$2,IF('Invoervel maatregelen'!X184="Middenlange termijn",Achtergrondwaarden!$R$3,IF('Invoervel maatregelen'!X184="Lange termijn",Achtergrondwaarden!$R$4,)))</f>
        <v>0</v>
      </c>
      <c r="AA184" s="29">
        <f>IF(Z184="€",Achtergrondwaarden!$R$2,IF('Invoervel maatregelen'!Z184="€€",Achtergrondwaarden!$R$3,IF('Invoervel maatregelen'!Z184="€€€",Achtergrondwaarden!$R$4,)))</f>
        <v>0</v>
      </c>
    </row>
    <row r="185" spans="1:27">
      <c r="A185" s="23"/>
      <c r="B185" s="23"/>
      <c r="E185" s="28">
        <f>SUM(G185+M185+Q185+W185+O185+I185+K185+S185+Y185+U185)</f>
        <v>0</v>
      </c>
      <c r="F185" s="28" t="str">
        <f>IF(OR(V185="Ja",H185="Negatief",R185="Negatief"),"!","-")</f>
        <v>-</v>
      </c>
      <c r="G185" s="28">
        <f>IF(Z185="€",Achtergrondwaarden!$T$2,IF('Invoervel maatregelen'!Z185="€€",Achtergrondwaarden!$T$3,IF('Invoervel maatregelen'!Z185="€€€",Achtergrondwaarden!$T$4,)))</f>
        <v>0</v>
      </c>
      <c r="I185" s="28">
        <f>IF(H185="Negatief",Achtergrondwaarden!$B$2,IF('Invoervel maatregelen'!H185="Positief",Achtergrondwaarden!$B$3,))</f>
        <v>0</v>
      </c>
      <c r="K185" s="29">
        <f>IF(J185="Ja",Achtergrondwaarden!$D$2,IF('Invoervel maatregelen'!J185="Nee",Achtergrondwaarden!$D$3,))</f>
        <v>0</v>
      </c>
      <c r="L185" s="37"/>
      <c r="M185" s="28">
        <f>IF(L185="Structureel",Achtergrondwaarden!$F$2,IF('Invoervel maatregelen'!L185="Tijdelijk",Achtergrondwaarden!$F$3,))</f>
        <v>0</v>
      </c>
      <c r="O185" s="28">
        <f>IF(N185="Verblijven",Achtergrondwaarden!$H$2,IF('Invoervel maatregelen'!N185="Verplaatsen",Achtergrondwaarden!$H$3,))</f>
        <v>0</v>
      </c>
      <c r="Q185" s="28">
        <f>IF(P185="Faciliteren",Achtergrondwaarden!$J$2,IF('Invoervel maatregelen'!P185="Reguleren",Achtergrondwaarden!$J$3,))</f>
        <v>0</v>
      </c>
      <c r="S185" s="28">
        <f>IF(R185="Negatief",Achtergrondwaarden!$L$2,IF('Invoervel maatregelen'!R185="Positief",Achtergrondwaarden!$L$3,))</f>
        <v>0</v>
      </c>
      <c r="U185" s="28">
        <f>IF(T185="Negatief",Achtergrondwaarden!$N$2,IF('Invoervel maatregelen'!T185="Positief",Achtergrondwaarden!$N$3,))</f>
        <v>0</v>
      </c>
      <c r="W185" s="28">
        <f>IF(V185="JA",Achtergrondwaarden!$P$2,IF('Invoervel maatregelen'!V185="Nee",Achtergrondwaarden!$P$3,))</f>
        <v>0</v>
      </c>
      <c r="Y185" s="28">
        <f>IF(X185="Korte termijn",Achtergrondwaarden!$R$2,IF('Invoervel maatregelen'!X185="Middenlange termijn",Achtergrondwaarden!$R$3,IF('Invoervel maatregelen'!X185="Lange termijn",Achtergrondwaarden!$R$4,)))</f>
        <v>0</v>
      </c>
      <c r="AA185" s="29">
        <f>IF(Z185="€",Achtergrondwaarden!$R$2,IF('Invoervel maatregelen'!Z185="€€",Achtergrondwaarden!$R$3,IF('Invoervel maatregelen'!Z185="€€€",Achtergrondwaarden!$R$4,)))</f>
        <v>0</v>
      </c>
    </row>
    <row r="186" spans="1:27">
      <c r="A186" s="23"/>
      <c r="B186" s="23"/>
      <c r="E186" s="28">
        <f>SUM(G186+M186+Q186+W186+O186+I186+K186+S186+Y186+U186)</f>
        <v>0</v>
      </c>
      <c r="F186" s="28" t="str">
        <f>IF(OR(V186="Ja",H186="Negatief",R186="Negatief"),"!","-")</f>
        <v>-</v>
      </c>
      <c r="G186" s="28">
        <f>IF(Z186="€",Achtergrondwaarden!$T$2,IF('Invoervel maatregelen'!Z186="€€",Achtergrondwaarden!$T$3,IF('Invoervel maatregelen'!Z186="€€€",Achtergrondwaarden!$T$4,)))</f>
        <v>0</v>
      </c>
      <c r="I186" s="28">
        <f>IF(H186="Negatief",Achtergrondwaarden!$B$2,IF('Invoervel maatregelen'!H186="Positief",Achtergrondwaarden!$B$3,))</f>
        <v>0</v>
      </c>
      <c r="K186" s="29">
        <f>IF(J186="Ja",Achtergrondwaarden!$D$2,IF('Invoervel maatregelen'!J186="Nee",Achtergrondwaarden!$D$3,))</f>
        <v>0</v>
      </c>
      <c r="L186" s="37"/>
      <c r="M186" s="28">
        <f>IF(L186="Structureel",Achtergrondwaarden!$F$2,IF('Invoervel maatregelen'!L186="Tijdelijk",Achtergrondwaarden!$F$3,))</f>
        <v>0</v>
      </c>
      <c r="O186" s="28">
        <f>IF(N186="Verblijven",Achtergrondwaarden!$H$2,IF('Invoervel maatregelen'!N186="Verplaatsen",Achtergrondwaarden!$H$3,))</f>
        <v>0</v>
      </c>
      <c r="Q186" s="28">
        <f>IF(P186="Faciliteren",Achtergrondwaarden!$J$2,IF('Invoervel maatregelen'!P186="Reguleren",Achtergrondwaarden!$J$3,))</f>
        <v>0</v>
      </c>
      <c r="S186" s="28">
        <f>IF(R186="Negatief",Achtergrondwaarden!$L$2,IF('Invoervel maatregelen'!R186="Positief",Achtergrondwaarden!$L$3,))</f>
        <v>0</v>
      </c>
      <c r="U186" s="28">
        <f>IF(T186="Negatief",Achtergrondwaarden!$N$2,IF('Invoervel maatregelen'!T186="Positief",Achtergrondwaarden!$N$3,))</f>
        <v>0</v>
      </c>
      <c r="W186" s="28">
        <f>IF(V186="JA",Achtergrondwaarden!$P$2,IF('Invoervel maatregelen'!V186="Nee",Achtergrondwaarden!$P$3,))</f>
        <v>0</v>
      </c>
      <c r="Y186" s="28">
        <f>IF(X186="Korte termijn",Achtergrondwaarden!$R$2,IF('Invoervel maatregelen'!X186="Middenlange termijn",Achtergrondwaarden!$R$3,IF('Invoervel maatregelen'!X186="Lange termijn",Achtergrondwaarden!$R$4,)))</f>
        <v>0</v>
      </c>
      <c r="AA186" s="29">
        <f>IF(Z186="€",Achtergrondwaarden!$R$2,IF('Invoervel maatregelen'!Z186="€€",Achtergrondwaarden!$R$3,IF('Invoervel maatregelen'!Z186="€€€",Achtergrondwaarden!$R$4,)))</f>
        <v>0</v>
      </c>
    </row>
    <row r="187" spans="1:27">
      <c r="A187" s="23"/>
      <c r="B187" s="23"/>
      <c r="E187" s="28">
        <f>SUM(G187+M187+Q187+W187+O187+I187+K187+S187+Y187+U187)</f>
        <v>0</v>
      </c>
      <c r="F187" s="28" t="str">
        <f>IF(OR(V187="Ja",H187="Negatief",R187="Negatief"),"!","-")</f>
        <v>-</v>
      </c>
      <c r="G187" s="28">
        <f>IF(Z187="€",Achtergrondwaarden!$T$2,IF('Invoervel maatregelen'!Z187="€€",Achtergrondwaarden!$T$3,IF('Invoervel maatregelen'!Z187="€€€",Achtergrondwaarden!$T$4,)))</f>
        <v>0</v>
      </c>
      <c r="I187" s="28">
        <f>IF(H187="Negatief",Achtergrondwaarden!$B$2,IF('Invoervel maatregelen'!H187="Positief",Achtergrondwaarden!$B$3,))</f>
        <v>0</v>
      </c>
      <c r="K187" s="29">
        <f>IF(J187="Ja",Achtergrondwaarden!$D$2,IF('Invoervel maatregelen'!J187="Nee",Achtergrondwaarden!$D$3,))</f>
        <v>0</v>
      </c>
      <c r="L187" s="37"/>
      <c r="M187" s="28">
        <f>IF(L187="Structureel",Achtergrondwaarden!$F$2,IF('Invoervel maatregelen'!L187="Tijdelijk",Achtergrondwaarden!$F$3,))</f>
        <v>0</v>
      </c>
      <c r="O187" s="28">
        <f>IF(N187="Verblijven",Achtergrondwaarden!$H$2,IF('Invoervel maatregelen'!N187="Verplaatsen",Achtergrondwaarden!$H$3,))</f>
        <v>0</v>
      </c>
      <c r="Q187" s="28">
        <f>IF(P187="Faciliteren",Achtergrondwaarden!$J$2,IF('Invoervel maatregelen'!P187="Reguleren",Achtergrondwaarden!$J$3,))</f>
        <v>0</v>
      </c>
      <c r="S187" s="28">
        <f>IF(R187="Negatief",Achtergrondwaarden!$L$2,IF('Invoervel maatregelen'!R187="Positief",Achtergrondwaarden!$L$3,))</f>
        <v>0</v>
      </c>
      <c r="U187" s="28">
        <f>IF(T187="Negatief",Achtergrondwaarden!$N$2,IF('Invoervel maatregelen'!T187="Positief",Achtergrondwaarden!$N$3,))</f>
        <v>0</v>
      </c>
      <c r="W187" s="28">
        <f>IF(V187="JA",Achtergrondwaarden!$P$2,IF('Invoervel maatregelen'!V187="Nee",Achtergrondwaarden!$P$3,))</f>
        <v>0</v>
      </c>
      <c r="Y187" s="28">
        <f>IF(X187="Korte termijn",Achtergrondwaarden!$R$2,IF('Invoervel maatregelen'!X187="Middenlange termijn",Achtergrondwaarden!$R$3,IF('Invoervel maatregelen'!X187="Lange termijn",Achtergrondwaarden!$R$4,)))</f>
        <v>0</v>
      </c>
      <c r="AA187" s="29">
        <f>IF(Z187="€",Achtergrondwaarden!$R$2,IF('Invoervel maatregelen'!Z187="€€",Achtergrondwaarden!$R$3,IF('Invoervel maatregelen'!Z187="€€€",Achtergrondwaarden!$R$4,)))</f>
        <v>0</v>
      </c>
    </row>
    <row r="188" spans="1:27">
      <c r="A188" s="23"/>
      <c r="B188" s="23"/>
      <c r="E188" s="28">
        <f>SUM(G188+M188+Q188+W188+O188+I188+K188+S188+Y188+U188)</f>
        <v>0</v>
      </c>
      <c r="F188" s="28" t="str">
        <f>IF(OR(V188="Ja",H188="Negatief",R188="Negatief"),"!","-")</f>
        <v>-</v>
      </c>
      <c r="G188" s="28">
        <f>IF(Z188="€",Achtergrondwaarden!$T$2,IF('Invoervel maatregelen'!Z188="€€",Achtergrondwaarden!$T$3,IF('Invoervel maatregelen'!Z188="€€€",Achtergrondwaarden!$T$4,)))</f>
        <v>0</v>
      </c>
      <c r="I188" s="28">
        <f>IF(H188="Negatief",Achtergrondwaarden!$B$2,IF('Invoervel maatregelen'!H188="Positief",Achtergrondwaarden!$B$3,))</f>
        <v>0</v>
      </c>
      <c r="K188" s="29">
        <f>IF(J188="Ja",Achtergrondwaarden!$D$2,IF('Invoervel maatregelen'!J188="Nee",Achtergrondwaarden!$D$3,))</f>
        <v>0</v>
      </c>
      <c r="L188" s="37"/>
      <c r="M188" s="28">
        <f>IF(L188="Structureel",Achtergrondwaarden!$F$2,IF('Invoervel maatregelen'!L188="Tijdelijk",Achtergrondwaarden!$F$3,))</f>
        <v>0</v>
      </c>
      <c r="O188" s="28">
        <f>IF(N188="Verblijven",Achtergrondwaarden!$H$2,IF('Invoervel maatregelen'!N188="Verplaatsen",Achtergrondwaarden!$H$3,))</f>
        <v>0</v>
      </c>
      <c r="Q188" s="28">
        <f>IF(P188="Faciliteren",Achtergrondwaarden!$J$2,IF('Invoervel maatregelen'!P188="Reguleren",Achtergrondwaarden!$J$3,))</f>
        <v>0</v>
      </c>
      <c r="S188" s="28">
        <f>IF(R188="Negatief",Achtergrondwaarden!$L$2,IF('Invoervel maatregelen'!R188="Positief",Achtergrondwaarden!$L$3,))</f>
        <v>0</v>
      </c>
      <c r="U188" s="28">
        <f>IF(T188="Negatief",Achtergrondwaarden!$N$2,IF('Invoervel maatregelen'!T188="Positief",Achtergrondwaarden!$N$3,))</f>
        <v>0</v>
      </c>
      <c r="W188" s="28">
        <f>IF(V188="JA",Achtergrondwaarden!$P$2,IF('Invoervel maatregelen'!V188="Nee",Achtergrondwaarden!$P$3,))</f>
        <v>0</v>
      </c>
      <c r="Y188" s="28">
        <f>IF(X188="Korte termijn",Achtergrondwaarden!$R$2,IF('Invoervel maatregelen'!X188="Middenlange termijn",Achtergrondwaarden!$R$3,IF('Invoervel maatregelen'!X188="Lange termijn",Achtergrondwaarden!$R$4,)))</f>
        <v>0</v>
      </c>
      <c r="AA188" s="29">
        <f>IF(Z188="€",Achtergrondwaarden!$R$2,IF('Invoervel maatregelen'!Z188="€€",Achtergrondwaarden!$R$3,IF('Invoervel maatregelen'!Z188="€€€",Achtergrondwaarden!$R$4,)))</f>
        <v>0</v>
      </c>
    </row>
    <row r="189" spans="1:27">
      <c r="A189" s="23"/>
      <c r="B189" s="23"/>
      <c r="E189" s="28">
        <f>SUM(G189+M189+Q189+W189+O189+I189+K189+S189+Y189+U189)</f>
        <v>0</v>
      </c>
      <c r="F189" s="28" t="str">
        <f>IF(OR(V189="Ja",H189="Negatief",R189="Negatief"),"!","-")</f>
        <v>-</v>
      </c>
      <c r="G189" s="28">
        <f>IF(Z189="€",Achtergrondwaarden!$T$2,IF('Invoervel maatregelen'!Z189="€€",Achtergrondwaarden!$T$3,IF('Invoervel maatregelen'!Z189="€€€",Achtergrondwaarden!$T$4,)))</f>
        <v>0</v>
      </c>
      <c r="I189" s="28">
        <f>IF(H189="Negatief",Achtergrondwaarden!$B$2,IF('Invoervel maatregelen'!H189="Positief",Achtergrondwaarden!$B$3,))</f>
        <v>0</v>
      </c>
      <c r="K189" s="29">
        <f>IF(J189="Ja",Achtergrondwaarden!$D$2,IF('Invoervel maatregelen'!J189="Nee",Achtergrondwaarden!$D$3,))</f>
        <v>0</v>
      </c>
      <c r="L189" s="37"/>
      <c r="M189" s="28">
        <f>IF(L189="Structureel",Achtergrondwaarden!$F$2,IF('Invoervel maatregelen'!L189="Tijdelijk",Achtergrondwaarden!$F$3,))</f>
        <v>0</v>
      </c>
      <c r="O189" s="28">
        <f>IF(N189="Verblijven",Achtergrondwaarden!$H$2,IF('Invoervel maatregelen'!N189="Verplaatsen",Achtergrondwaarden!$H$3,))</f>
        <v>0</v>
      </c>
      <c r="Q189" s="28">
        <f>IF(P189="Faciliteren",Achtergrondwaarden!$J$2,IF('Invoervel maatregelen'!P189="Reguleren",Achtergrondwaarden!$J$3,))</f>
        <v>0</v>
      </c>
      <c r="S189" s="28">
        <f>IF(R189="Negatief",Achtergrondwaarden!$L$2,IF('Invoervel maatregelen'!R189="Positief",Achtergrondwaarden!$L$3,))</f>
        <v>0</v>
      </c>
      <c r="U189" s="28">
        <f>IF(T189="Negatief",Achtergrondwaarden!$N$2,IF('Invoervel maatregelen'!T189="Positief",Achtergrondwaarden!$N$3,))</f>
        <v>0</v>
      </c>
      <c r="W189" s="28">
        <f>IF(V189="JA",Achtergrondwaarden!$P$2,IF('Invoervel maatregelen'!V189="Nee",Achtergrondwaarden!$P$3,))</f>
        <v>0</v>
      </c>
      <c r="Y189" s="28">
        <f>IF(X189="Korte termijn",Achtergrondwaarden!$R$2,IF('Invoervel maatregelen'!X189="Middenlange termijn",Achtergrondwaarden!$R$3,IF('Invoervel maatregelen'!X189="Lange termijn",Achtergrondwaarden!$R$4,)))</f>
        <v>0</v>
      </c>
      <c r="AA189" s="29">
        <f>IF(Z189="€",Achtergrondwaarden!$R$2,IF('Invoervel maatregelen'!Z189="€€",Achtergrondwaarden!$R$3,IF('Invoervel maatregelen'!Z189="€€€",Achtergrondwaarden!$R$4,)))</f>
        <v>0</v>
      </c>
    </row>
    <row r="190" spans="1:27">
      <c r="A190" s="23"/>
      <c r="B190" s="23"/>
      <c r="E190" s="28">
        <f>SUM(G190+M190+Q190+W190+O190+I190+K190+S190+Y190+U190)</f>
        <v>0</v>
      </c>
      <c r="F190" s="28" t="str">
        <f>IF(OR(V190="Ja",H190="Negatief",R190="Negatief"),"!","-")</f>
        <v>-</v>
      </c>
      <c r="G190" s="28">
        <f>IF(Z190="€",Achtergrondwaarden!$T$2,IF('Invoervel maatregelen'!Z190="€€",Achtergrondwaarden!$T$3,IF('Invoervel maatregelen'!Z190="€€€",Achtergrondwaarden!$T$4,)))</f>
        <v>0</v>
      </c>
      <c r="I190" s="28">
        <f>IF(H190="Negatief",Achtergrondwaarden!$B$2,IF('Invoervel maatregelen'!H190="Positief",Achtergrondwaarden!$B$3,))</f>
        <v>0</v>
      </c>
      <c r="K190" s="29">
        <f>IF(J190="Ja",Achtergrondwaarden!$D$2,IF('Invoervel maatregelen'!J190="Nee",Achtergrondwaarden!$D$3,))</f>
        <v>0</v>
      </c>
      <c r="L190" s="37"/>
      <c r="M190" s="28">
        <f>IF(L190="Structureel",Achtergrondwaarden!$F$2,IF('Invoervel maatregelen'!L190="Tijdelijk",Achtergrondwaarden!$F$3,))</f>
        <v>0</v>
      </c>
      <c r="O190" s="28">
        <f>IF(N190="Verblijven",Achtergrondwaarden!$H$2,IF('Invoervel maatregelen'!N190="Verplaatsen",Achtergrondwaarden!$H$3,))</f>
        <v>0</v>
      </c>
      <c r="Q190" s="28">
        <f>IF(P190="Faciliteren",Achtergrondwaarden!$J$2,IF('Invoervel maatregelen'!P190="Reguleren",Achtergrondwaarden!$J$3,))</f>
        <v>0</v>
      </c>
      <c r="S190" s="28">
        <f>IF(R190="Negatief",Achtergrondwaarden!$L$2,IF('Invoervel maatregelen'!R190="Positief",Achtergrondwaarden!$L$3,))</f>
        <v>0</v>
      </c>
      <c r="U190" s="28">
        <f>IF(T190="Negatief",Achtergrondwaarden!$N$2,IF('Invoervel maatregelen'!T190="Positief",Achtergrondwaarden!$N$3,))</f>
        <v>0</v>
      </c>
      <c r="W190" s="28">
        <f>IF(V190="JA",Achtergrondwaarden!$P$2,IF('Invoervel maatregelen'!V190="Nee",Achtergrondwaarden!$P$3,))</f>
        <v>0</v>
      </c>
      <c r="Y190" s="28">
        <f>IF(X190="Korte termijn",Achtergrondwaarden!$R$2,IF('Invoervel maatregelen'!X190="Middenlange termijn",Achtergrondwaarden!$R$3,IF('Invoervel maatregelen'!X190="Lange termijn",Achtergrondwaarden!$R$4,)))</f>
        <v>0</v>
      </c>
      <c r="AA190" s="29">
        <f>IF(Z190="€",Achtergrondwaarden!$R$2,IF('Invoervel maatregelen'!Z190="€€",Achtergrondwaarden!$R$3,IF('Invoervel maatregelen'!Z190="€€€",Achtergrondwaarden!$R$4,)))</f>
        <v>0</v>
      </c>
    </row>
    <row r="191" spans="1:27">
      <c r="A191" s="23"/>
      <c r="B191" s="23"/>
      <c r="E191" s="28">
        <f>SUM(G191+M191+Q191+W191+O191+I191+K191+S191+Y191+U191)</f>
        <v>0</v>
      </c>
      <c r="F191" s="28" t="str">
        <f>IF(OR(V191="Ja",H191="Negatief",R191="Negatief"),"!","-")</f>
        <v>-</v>
      </c>
      <c r="G191" s="28">
        <f>IF(Z191="€",Achtergrondwaarden!$T$2,IF('Invoervel maatregelen'!Z191="€€",Achtergrondwaarden!$T$3,IF('Invoervel maatregelen'!Z191="€€€",Achtergrondwaarden!$T$4,)))</f>
        <v>0</v>
      </c>
      <c r="I191" s="28">
        <f>IF(H191="Negatief",Achtergrondwaarden!$B$2,IF('Invoervel maatregelen'!H191="Positief",Achtergrondwaarden!$B$3,))</f>
        <v>0</v>
      </c>
      <c r="K191" s="29">
        <f>IF(J191="Ja",Achtergrondwaarden!$D$2,IF('Invoervel maatregelen'!J191="Nee",Achtergrondwaarden!$D$3,))</f>
        <v>0</v>
      </c>
      <c r="L191" s="37"/>
      <c r="M191" s="28">
        <f>IF(L191="Structureel",Achtergrondwaarden!$F$2,IF('Invoervel maatregelen'!L191="Tijdelijk",Achtergrondwaarden!$F$3,))</f>
        <v>0</v>
      </c>
      <c r="O191" s="28">
        <f>IF(N191="Verblijven",Achtergrondwaarden!$H$2,IF('Invoervel maatregelen'!N191="Verplaatsen",Achtergrondwaarden!$H$3,))</f>
        <v>0</v>
      </c>
      <c r="Q191" s="28">
        <f>IF(P191="Faciliteren",Achtergrondwaarden!$J$2,IF('Invoervel maatregelen'!P191="Reguleren",Achtergrondwaarden!$J$3,))</f>
        <v>0</v>
      </c>
      <c r="S191" s="28">
        <f>IF(R191="Negatief",Achtergrondwaarden!$L$2,IF('Invoervel maatregelen'!R191="Positief",Achtergrondwaarden!$L$3,))</f>
        <v>0</v>
      </c>
      <c r="U191" s="28">
        <f>IF(T191="Negatief",Achtergrondwaarden!$N$2,IF('Invoervel maatregelen'!T191="Positief",Achtergrondwaarden!$N$3,))</f>
        <v>0</v>
      </c>
      <c r="W191" s="28">
        <f>IF(V191="JA",Achtergrondwaarden!$P$2,IF('Invoervel maatregelen'!V191="Nee",Achtergrondwaarden!$P$3,))</f>
        <v>0</v>
      </c>
      <c r="Y191" s="28">
        <f>IF(X191="Korte termijn",Achtergrondwaarden!$R$2,IF('Invoervel maatregelen'!X191="Middenlange termijn",Achtergrondwaarden!$R$3,IF('Invoervel maatregelen'!X191="Lange termijn",Achtergrondwaarden!$R$4,)))</f>
        <v>0</v>
      </c>
      <c r="AA191" s="29">
        <f>IF(Z191="€",Achtergrondwaarden!$R$2,IF('Invoervel maatregelen'!Z191="€€",Achtergrondwaarden!$R$3,IF('Invoervel maatregelen'!Z191="€€€",Achtergrondwaarden!$R$4,)))</f>
        <v>0</v>
      </c>
    </row>
    <row r="192" spans="1:27">
      <c r="A192" s="23"/>
      <c r="B192" s="23"/>
      <c r="E192" s="28">
        <f>SUM(G192+M192+Q192+W192+O192+I192+K192+S192+Y192+U192)</f>
        <v>0</v>
      </c>
      <c r="F192" s="28" t="str">
        <f>IF(OR(V192="Ja",H192="Negatief",R192="Negatief"),"!","-")</f>
        <v>-</v>
      </c>
      <c r="G192" s="28">
        <f>IF(Z192="€",Achtergrondwaarden!$T$2,IF('Invoervel maatregelen'!Z192="€€",Achtergrondwaarden!$T$3,IF('Invoervel maatregelen'!Z192="€€€",Achtergrondwaarden!$T$4,)))</f>
        <v>0</v>
      </c>
      <c r="I192" s="28">
        <f>IF(H192="Negatief",Achtergrondwaarden!$B$2,IF('Invoervel maatregelen'!H192="Positief",Achtergrondwaarden!$B$3,))</f>
        <v>0</v>
      </c>
      <c r="K192" s="29">
        <f>IF(J192="Ja",Achtergrondwaarden!$D$2,IF('Invoervel maatregelen'!J192="Nee",Achtergrondwaarden!$D$3,))</f>
        <v>0</v>
      </c>
      <c r="L192" s="37"/>
      <c r="M192" s="28">
        <f>IF(L192="Structureel",Achtergrondwaarden!$F$2,IF('Invoervel maatregelen'!L192="Tijdelijk",Achtergrondwaarden!$F$3,))</f>
        <v>0</v>
      </c>
      <c r="O192" s="28">
        <f>IF(N192="Verblijven",Achtergrondwaarden!$H$2,IF('Invoervel maatregelen'!N192="Verplaatsen",Achtergrondwaarden!$H$3,))</f>
        <v>0</v>
      </c>
      <c r="Q192" s="28">
        <f>IF(P192="Faciliteren",Achtergrondwaarden!$J$2,IF('Invoervel maatregelen'!P192="Reguleren",Achtergrondwaarden!$J$3,))</f>
        <v>0</v>
      </c>
      <c r="S192" s="28">
        <f>IF(R192="Negatief",Achtergrondwaarden!$L$2,IF('Invoervel maatregelen'!R192="Positief",Achtergrondwaarden!$L$3,))</f>
        <v>0</v>
      </c>
      <c r="U192" s="28">
        <f>IF(T192="Negatief",Achtergrondwaarden!$N$2,IF('Invoervel maatregelen'!T192="Positief",Achtergrondwaarden!$N$3,))</f>
        <v>0</v>
      </c>
      <c r="W192" s="28">
        <f>IF(V192="JA",Achtergrondwaarden!$P$2,IF('Invoervel maatregelen'!V192="Nee",Achtergrondwaarden!$P$3,))</f>
        <v>0</v>
      </c>
      <c r="Y192" s="28">
        <f>IF(X192="Korte termijn",Achtergrondwaarden!$R$2,IF('Invoervel maatregelen'!X192="Middenlange termijn",Achtergrondwaarden!$R$3,IF('Invoervel maatregelen'!X192="Lange termijn",Achtergrondwaarden!$R$4,)))</f>
        <v>0</v>
      </c>
      <c r="AA192" s="29">
        <f>IF(Z192="€",Achtergrondwaarden!$R$2,IF('Invoervel maatregelen'!Z192="€€",Achtergrondwaarden!$R$3,IF('Invoervel maatregelen'!Z192="€€€",Achtergrondwaarden!$R$4,)))</f>
        <v>0</v>
      </c>
    </row>
    <row r="193" spans="5:27">
      <c r="E193" s="28">
        <f>SUM(G193+M193+Q193+W193+O193+I193+K193+S193+Y193+U193)</f>
        <v>0</v>
      </c>
      <c r="F193" s="28" t="str">
        <f>IF(OR(V193="Ja",H193="Negatief",R193="Negatief"),"!","-")</f>
        <v>-</v>
      </c>
      <c r="G193" s="28">
        <f>IF(Z193="€",Achtergrondwaarden!$T$2,IF('Invoervel maatregelen'!Z193="€€",Achtergrondwaarden!$T$3,IF('Invoervel maatregelen'!Z193="€€€",Achtergrondwaarden!$T$4,)))</f>
        <v>0</v>
      </c>
      <c r="I193" s="28">
        <f>IF(H193="Negatief",Achtergrondwaarden!$B$2,IF('Invoervel maatregelen'!H193="Positief",Achtergrondwaarden!$B$3,))</f>
        <v>0</v>
      </c>
      <c r="K193" s="29">
        <f>IF(J193="Ja",Achtergrondwaarden!$D$2,IF('Invoervel maatregelen'!J193="Nee",Achtergrondwaarden!$D$3,))</f>
        <v>0</v>
      </c>
      <c r="L193" s="37"/>
      <c r="M193" s="28">
        <f>IF(L193="Structureel",Achtergrondwaarden!$F$2,IF('Invoervel maatregelen'!L193="Tijdelijk",Achtergrondwaarden!$F$3,))</f>
        <v>0</v>
      </c>
      <c r="O193" s="28">
        <f>IF(N193="Verblijven",Achtergrondwaarden!$H$2,IF('Invoervel maatregelen'!N193="Verplaatsen",Achtergrondwaarden!$H$3,))</f>
        <v>0</v>
      </c>
      <c r="Q193" s="28">
        <f>IF(P193="Faciliteren",Achtergrondwaarden!$J$2,IF('Invoervel maatregelen'!P193="Reguleren",Achtergrondwaarden!$J$3,))</f>
        <v>0</v>
      </c>
      <c r="S193" s="28">
        <f>IF(R193="Negatief",Achtergrondwaarden!$L$2,IF('Invoervel maatregelen'!R193="Positief",Achtergrondwaarden!$L$3,))</f>
        <v>0</v>
      </c>
      <c r="U193" s="28">
        <f>IF(T193="Negatief",Achtergrondwaarden!$N$2,IF('Invoervel maatregelen'!T193="Positief",Achtergrondwaarden!$N$3,))</f>
        <v>0</v>
      </c>
      <c r="W193" s="28">
        <f>IF(V193="JA",Achtergrondwaarden!$P$2,IF('Invoervel maatregelen'!V193="Nee",Achtergrondwaarden!$P$3,))</f>
        <v>0</v>
      </c>
      <c r="Y193" s="28">
        <f>IF(X193="Korte termijn",Achtergrondwaarden!$R$2,IF('Invoervel maatregelen'!X193="Middenlange termijn",Achtergrondwaarden!$R$3,IF('Invoervel maatregelen'!X193="Lange termijn",Achtergrondwaarden!$R$4,)))</f>
        <v>0</v>
      </c>
      <c r="AA193" s="29">
        <f>IF(Z193="€",Achtergrondwaarden!$R$2,IF('Invoervel maatregelen'!Z193="€€",Achtergrondwaarden!$R$3,IF('Invoervel maatregelen'!Z193="€€€",Achtergrondwaarden!$R$4,)))</f>
        <v>0</v>
      </c>
    </row>
    <row r="194" spans="5:27">
      <c r="E194" s="28">
        <f>SUM(G194+M194+Q194+W194+O194+I194+K194+S194+Y194+U194)</f>
        <v>0</v>
      </c>
      <c r="F194" s="28" t="str">
        <f>IF(OR(V194="Ja",H194="Negatief",R194="Negatief"),"!","-")</f>
        <v>-</v>
      </c>
      <c r="G194" s="28">
        <f>IF(Z194="€",Achtergrondwaarden!$T$2,IF('Invoervel maatregelen'!Z194="€€",Achtergrondwaarden!$T$3,IF('Invoervel maatregelen'!Z194="€€€",Achtergrondwaarden!$T$4,)))</f>
        <v>0</v>
      </c>
      <c r="I194" s="28">
        <f>IF(H194="Negatief",Achtergrondwaarden!$B$2,IF('Invoervel maatregelen'!H194="Positief",Achtergrondwaarden!$B$3,))</f>
        <v>0</v>
      </c>
      <c r="K194" s="29">
        <f>IF(J194="Ja",Achtergrondwaarden!$D$2,IF('Invoervel maatregelen'!J194="Nee",Achtergrondwaarden!$D$3,))</f>
        <v>0</v>
      </c>
      <c r="L194" s="37"/>
      <c r="M194" s="28">
        <f>IF(L194="Structureel",Achtergrondwaarden!$F$2,IF('Invoervel maatregelen'!L194="Tijdelijk",Achtergrondwaarden!$F$3,))</f>
        <v>0</v>
      </c>
      <c r="O194" s="28">
        <f>IF(N194="Verblijven",Achtergrondwaarden!$H$2,IF('Invoervel maatregelen'!N194="Verplaatsen",Achtergrondwaarden!$H$3,))</f>
        <v>0</v>
      </c>
      <c r="Q194" s="28">
        <f>IF(P194="Faciliteren",Achtergrondwaarden!$J$2,IF('Invoervel maatregelen'!P194="Reguleren",Achtergrondwaarden!$J$3,))</f>
        <v>0</v>
      </c>
      <c r="S194" s="28">
        <f>IF(R194="Negatief",Achtergrondwaarden!$L$2,IF('Invoervel maatregelen'!R194="Positief",Achtergrondwaarden!$L$3,))</f>
        <v>0</v>
      </c>
      <c r="U194" s="28">
        <f>IF(T194="Negatief",Achtergrondwaarden!$N$2,IF('Invoervel maatregelen'!T194="Positief",Achtergrondwaarden!$N$3,))</f>
        <v>0</v>
      </c>
      <c r="W194" s="28">
        <f>IF(V194="JA",Achtergrondwaarden!$P$2,IF('Invoervel maatregelen'!V194="Nee",Achtergrondwaarden!$P$3,))</f>
        <v>0</v>
      </c>
      <c r="Y194" s="28">
        <f>IF(X194="Korte termijn",Achtergrondwaarden!$R$2,IF('Invoervel maatregelen'!X194="Middenlange termijn",Achtergrondwaarden!$R$3,IF('Invoervel maatregelen'!X194="Lange termijn",Achtergrondwaarden!$R$4,)))</f>
        <v>0</v>
      </c>
      <c r="AA194" s="29">
        <f>IF(Z194="€",Achtergrondwaarden!$R$2,IF('Invoervel maatregelen'!Z194="€€",Achtergrondwaarden!$R$3,IF('Invoervel maatregelen'!Z194="€€€",Achtergrondwaarden!$R$4,)))</f>
        <v>0</v>
      </c>
    </row>
    <row r="195" spans="5:27">
      <c r="E195" s="28">
        <f>SUM(G195+M195+Q195+W195+O195+I195+K195+S195+Y195+U195)</f>
        <v>0</v>
      </c>
      <c r="F195" s="28" t="str">
        <f>IF(OR(V195="Ja",H195="Negatief",R195="Negatief"),"!","-")</f>
        <v>-</v>
      </c>
      <c r="G195" s="28">
        <f>IF(Z195="€",Achtergrondwaarden!$T$2,IF('Invoervel maatregelen'!Z195="€€",Achtergrondwaarden!$T$3,IF('Invoervel maatregelen'!Z195="€€€",Achtergrondwaarden!$T$4,)))</f>
        <v>0</v>
      </c>
      <c r="I195" s="28">
        <f>IF(H195="Negatief",Achtergrondwaarden!$B$2,IF('Invoervel maatregelen'!H195="Positief",Achtergrondwaarden!$B$3,))</f>
        <v>0</v>
      </c>
      <c r="K195" s="29">
        <f>IF(J195="Ja",Achtergrondwaarden!$D$2,IF('Invoervel maatregelen'!J195="Nee",Achtergrondwaarden!$D$3,))</f>
        <v>0</v>
      </c>
      <c r="L195" s="37"/>
      <c r="M195" s="28">
        <f>IF(L195="Structureel",Achtergrondwaarden!$F$2,IF('Invoervel maatregelen'!L195="Tijdelijk",Achtergrondwaarden!$F$3,))</f>
        <v>0</v>
      </c>
      <c r="O195" s="28">
        <f>IF(N195="Verblijven",Achtergrondwaarden!$H$2,IF('Invoervel maatregelen'!N195="Verplaatsen",Achtergrondwaarden!$H$3,))</f>
        <v>0</v>
      </c>
      <c r="Q195" s="28">
        <f>IF(P195="Faciliteren",Achtergrondwaarden!$J$2,IF('Invoervel maatregelen'!P195="Reguleren",Achtergrondwaarden!$J$3,))</f>
        <v>0</v>
      </c>
      <c r="S195" s="28">
        <f>IF(R195="Negatief",Achtergrondwaarden!$L$2,IF('Invoervel maatregelen'!R195="Positief",Achtergrondwaarden!$L$3,))</f>
        <v>0</v>
      </c>
      <c r="U195" s="28">
        <f>IF(T195="Negatief",Achtergrondwaarden!$N$2,IF('Invoervel maatregelen'!T195="Positief",Achtergrondwaarden!$N$3,))</f>
        <v>0</v>
      </c>
      <c r="W195" s="28">
        <f>IF(V195="JA",Achtergrondwaarden!$P$2,IF('Invoervel maatregelen'!V195="Nee",Achtergrondwaarden!$P$3,))</f>
        <v>0</v>
      </c>
      <c r="Y195" s="28">
        <f>IF(X195="Korte termijn",Achtergrondwaarden!$R$2,IF('Invoervel maatregelen'!X195="Middenlange termijn",Achtergrondwaarden!$R$3,IF('Invoervel maatregelen'!X195="Lange termijn",Achtergrondwaarden!$R$4,)))</f>
        <v>0</v>
      </c>
      <c r="AA195" s="29">
        <f>IF(Z195="€",Achtergrondwaarden!$R$2,IF('Invoervel maatregelen'!Z195="€€",Achtergrondwaarden!$R$3,IF('Invoervel maatregelen'!Z195="€€€",Achtergrondwaarden!$R$4,)))</f>
        <v>0</v>
      </c>
    </row>
    <row r="196" spans="5:27">
      <c r="E196" s="28">
        <f>SUM(G196+M196+Q196+W196+O196+I196+K196+S196+Y196+U196)</f>
        <v>0</v>
      </c>
      <c r="F196" s="28" t="str">
        <f>IF(OR(V196="Ja",H196="Negatief",R196="Negatief"),"!","-")</f>
        <v>-</v>
      </c>
      <c r="G196" s="28">
        <f>IF(Z196="€",Achtergrondwaarden!$T$2,IF('Invoervel maatregelen'!Z196="€€",Achtergrondwaarden!$T$3,IF('Invoervel maatregelen'!Z196="€€€",Achtergrondwaarden!$T$4,)))</f>
        <v>0</v>
      </c>
      <c r="I196" s="28">
        <f>IF(H196="Negatief",Achtergrondwaarden!$B$2,IF('Invoervel maatregelen'!H196="Positief",Achtergrondwaarden!$B$3,))</f>
        <v>0</v>
      </c>
      <c r="K196" s="29">
        <f>IF(J196="Ja",Achtergrondwaarden!$D$2,IF('Invoervel maatregelen'!J196="Nee",Achtergrondwaarden!$D$3,))</f>
        <v>0</v>
      </c>
      <c r="L196" s="37"/>
      <c r="M196" s="28">
        <f>IF(L196="Structureel",Achtergrondwaarden!$F$2,IF('Invoervel maatregelen'!L196="Tijdelijk",Achtergrondwaarden!$F$3,))</f>
        <v>0</v>
      </c>
      <c r="O196" s="28">
        <f>IF(N196="Verblijven",Achtergrondwaarden!$H$2,IF('Invoervel maatregelen'!N196="Verplaatsen",Achtergrondwaarden!$H$3,))</f>
        <v>0</v>
      </c>
      <c r="Q196" s="28">
        <f>IF(P196="Faciliteren",Achtergrondwaarden!$J$2,IF('Invoervel maatregelen'!P196="Reguleren",Achtergrondwaarden!$J$3,))</f>
        <v>0</v>
      </c>
      <c r="S196" s="28">
        <f>IF(R196="Negatief",Achtergrondwaarden!$L$2,IF('Invoervel maatregelen'!R196="Positief",Achtergrondwaarden!$L$3,))</f>
        <v>0</v>
      </c>
      <c r="U196" s="28">
        <f>IF(T196="Negatief",Achtergrondwaarden!$N$2,IF('Invoervel maatregelen'!T196="Positief",Achtergrondwaarden!$N$3,))</f>
        <v>0</v>
      </c>
      <c r="W196" s="28">
        <f>IF(V196="JA",Achtergrondwaarden!$P$2,IF('Invoervel maatregelen'!V196="Nee",Achtergrondwaarden!$P$3,))</f>
        <v>0</v>
      </c>
      <c r="Y196" s="28">
        <f>IF(X196="Korte termijn",Achtergrondwaarden!$R$2,IF('Invoervel maatregelen'!X196="Middenlange termijn",Achtergrondwaarden!$R$3,IF('Invoervel maatregelen'!X196="Lange termijn",Achtergrondwaarden!$R$4,)))</f>
        <v>0</v>
      </c>
      <c r="AA196" s="29">
        <f>IF(Z196="€",Achtergrondwaarden!$R$2,IF('Invoervel maatregelen'!Z196="€€",Achtergrondwaarden!$R$3,IF('Invoervel maatregelen'!Z196="€€€",Achtergrondwaarden!$R$4,)))</f>
        <v>0</v>
      </c>
    </row>
    <row r="197" spans="5:27">
      <c r="E197" s="28">
        <f>SUM(G197+M197+Q197+W197+O197+I197+K197+S197+Y197+U197)</f>
        <v>0</v>
      </c>
      <c r="F197" s="28" t="str">
        <f>IF(OR(V197="Ja",H197="Negatief",R197="Negatief"),"!","-")</f>
        <v>-</v>
      </c>
      <c r="G197" s="28">
        <f>IF(Z197="€",Achtergrondwaarden!$T$2,IF('Invoervel maatregelen'!Z197="€€",Achtergrondwaarden!$T$3,IF('Invoervel maatregelen'!Z197="€€€",Achtergrondwaarden!$T$4,)))</f>
        <v>0</v>
      </c>
      <c r="I197" s="28">
        <f>IF(H197="Negatief",Achtergrondwaarden!$B$2,IF('Invoervel maatregelen'!H197="Positief",Achtergrondwaarden!$B$3,))</f>
        <v>0</v>
      </c>
      <c r="K197" s="29">
        <f>IF(J197="Ja",Achtergrondwaarden!$D$2,IF('Invoervel maatregelen'!J197="Nee",Achtergrondwaarden!$D$3,))</f>
        <v>0</v>
      </c>
      <c r="L197" s="37"/>
      <c r="M197" s="28">
        <f>IF(L197="Structureel",Achtergrondwaarden!$F$2,IF('Invoervel maatregelen'!L197="Tijdelijk",Achtergrondwaarden!$F$3,))</f>
        <v>0</v>
      </c>
      <c r="O197" s="28">
        <f>IF(N197="Verblijven",Achtergrondwaarden!$H$2,IF('Invoervel maatregelen'!N197="Verplaatsen",Achtergrondwaarden!$H$3,))</f>
        <v>0</v>
      </c>
      <c r="Q197" s="28">
        <f>IF(P197="Faciliteren",Achtergrondwaarden!$J$2,IF('Invoervel maatregelen'!P197="Reguleren",Achtergrondwaarden!$J$3,))</f>
        <v>0</v>
      </c>
      <c r="S197" s="28">
        <f>IF(R197="Negatief",Achtergrondwaarden!$L$2,IF('Invoervel maatregelen'!R197="Positief",Achtergrondwaarden!$L$3,))</f>
        <v>0</v>
      </c>
      <c r="U197" s="28">
        <f>IF(T197="Negatief",Achtergrondwaarden!$N$2,IF('Invoervel maatregelen'!T197="Positief",Achtergrondwaarden!$N$3,))</f>
        <v>0</v>
      </c>
      <c r="W197" s="28">
        <f>IF(V197="JA",Achtergrondwaarden!$P$2,IF('Invoervel maatregelen'!V197="Nee",Achtergrondwaarden!$P$3,))</f>
        <v>0</v>
      </c>
      <c r="Y197" s="28">
        <f>IF(X197="Korte termijn",Achtergrondwaarden!$R$2,IF('Invoervel maatregelen'!X197="Middenlange termijn",Achtergrondwaarden!$R$3,IF('Invoervel maatregelen'!X197="Lange termijn",Achtergrondwaarden!$R$4,)))</f>
        <v>0</v>
      </c>
      <c r="AA197" s="29">
        <f>IF(Z197="€",Achtergrondwaarden!$R$2,IF('Invoervel maatregelen'!Z197="€€",Achtergrondwaarden!$R$3,IF('Invoervel maatregelen'!Z197="€€€",Achtergrondwaarden!$R$4,)))</f>
        <v>0</v>
      </c>
    </row>
    <row r="198" spans="5:27">
      <c r="E198" s="28">
        <f>SUM(G198+M198+Q198+W198+O198+I198+K198+S198+Y198+U198)</f>
        <v>0</v>
      </c>
      <c r="F198" s="28" t="str">
        <f>IF(OR(V198="Ja",H198="Negatief",R198="Negatief"),"!","-")</f>
        <v>-</v>
      </c>
      <c r="G198" s="28">
        <f>IF(Z198="€",Achtergrondwaarden!$T$2,IF('Invoervel maatregelen'!Z198="€€",Achtergrondwaarden!$T$3,IF('Invoervel maatregelen'!Z198="€€€",Achtergrondwaarden!$T$4,)))</f>
        <v>0</v>
      </c>
      <c r="I198" s="28">
        <f>IF(H198="Negatief",Achtergrondwaarden!$B$2,IF('Invoervel maatregelen'!H198="Positief",Achtergrondwaarden!$B$3,))</f>
        <v>0</v>
      </c>
      <c r="K198" s="29">
        <f>IF(J198="Ja",Achtergrondwaarden!$D$2,IF('Invoervel maatregelen'!J198="Nee",Achtergrondwaarden!$D$3,))</f>
        <v>0</v>
      </c>
      <c r="L198" s="37"/>
      <c r="M198" s="28">
        <f>IF(L198="Structureel",Achtergrondwaarden!$F$2,IF('Invoervel maatregelen'!L198="Tijdelijk",Achtergrondwaarden!$F$3,))</f>
        <v>0</v>
      </c>
      <c r="O198" s="28">
        <f>IF(N198="Verblijven",Achtergrondwaarden!$H$2,IF('Invoervel maatregelen'!N198="Verplaatsen",Achtergrondwaarden!$H$3,))</f>
        <v>0</v>
      </c>
      <c r="Q198" s="28">
        <f>IF(P198="Faciliteren",Achtergrondwaarden!$J$2,IF('Invoervel maatregelen'!P198="Reguleren",Achtergrondwaarden!$J$3,))</f>
        <v>0</v>
      </c>
      <c r="S198" s="28">
        <f>IF(R198="Negatief",Achtergrondwaarden!$L$2,IF('Invoervel maatregelen'!R198="Positief",Achtergrondwaarden!$L$3,))</f>
        <v>0</v>
      </c>
      <c r="U198" s="28">
        <f>IF(T198="Negatief",Achtergrondwaarden!$N$2,IF('Invoervel maatregelen'!T198="Positief",Achtergrondwaarden!$N$3,))</f>
        <v>0</v>
      </c>
      <c r="W198" s="28">
        <f>IF(V198="JA",Achtergrondwaarden!$P$2,IF('Invoervel maatregelen'!V198="Nee",Achtergrondwaarden!$P$3,))</f>
        <v>0</v>
      </c>
      <c r="Y198" s="28">
        <f>IF(X198="Korte termijn",Achtergrondwaarden!$R$2,IF('Invoervel maatregelen'!X198="Middenlange termijn",Achtergrondwaarden!$R$3,IF('Invoervel maatregelen'!X198="Lange termijn",Achtergrondwaarden!$R$4,)))</f>
        <v>0</v>
      </c>
      <c r="AA198" s="29">
        <f>IF(Z198="€",Achtergrondwaarden!$R$2,IF('Invoervel maatregelen'!Z198="€€",Achtergrondwaarden!$R$3,IF('Invoervel maatregelen'!Z198="€€€",Achtergrondwaarden!$R$4,)))</f>
        <v>0</v>
      </c>
    </row>
  </sheetData>
  <sheetProtection password="DF97" sheet="1" objects="1" scenarios="1"/>
  <dataConsolidate/>
  <conditionalFormatting sqref="E199:E1048576 E4:E42">
    <cfRule type="cellIs" dxfId="7" priority="6" operator="greaterThan">
      <formula>50</formula>
    </cfRule>
    <cfRule type="cellIs" dxfId="6" priority="7" operator="between">
      <formula>26</formula>
      <formula>50</formula>
    </cfRule>
    <cfRule type="cellIs" dxfId="5" priority="8" operator="between">
      <formula>0</formula>
      <formula>25</formula>
    </cfRule>
  </conditionalFormatting>
  <conditionalFormatting sqref="F2 F199:F1048576 F4:F42">
    <cfRule type="cellIs" dxfId="4" priority="5" operator="equal">
      <formula>"!"</formula>
    </cfRule>
  </conditionalFormatting>
  <conditionalFormatting sqref="E43:E198">
    <cfRule type="cellIs" dxfId="3" priority="2" operator="greaterThan">
      <formula>50</formula>
    </cfRule>
    <cfRule type="cellIs" dxfId="2" priority="3" operator="between">
      <formula>26</formula>
      <formula>50</formula>
    </cfRule>
    <cfRule type="cellIs" dxfId="1" priority="4" operator="between">
      <formula>0</formula>
      <formula>25</formula>
    </cfRule>
  </conditionalFormatting>
  <conditionalFormatting sqref="F43:F198">
    <cfRule type="cellIs" dxfId="0" priority="1" operator="equal">
      <formula>"!"</formula>
    </cfRule>
  </conditionalFormatting>
  <dataValidations count="2">
    <dataValidation type="list" allowBlank="1" showInputMessage="1" showErrorMessage="1" sqref="C6:C176" xr:uid="{00000000-0002-0000-0100-000000000000}">
      <formula1>"Voetgangers,Fietsers,OV,Auto,Water"</formula1>
    </dataValidation>
    <dataValidation type="list" allowBlank="1" showInputMessage="1" showErrorMessage="1" sqref="D6:D105 B6:B177" xr:uid="{00000000-0002-0000-0100-000001000000}">
      <formula1>INDIRECT(A6)</formula1>
    </dataValidation>
  </dataValidations>
  <hyperlinks>
    <hyperlink ref="D1" location="Leeswijzer!A1" display="Lees eerst de leeswijzer" xr:uid="{00000000-0004-0000-0100-000000000000}"/>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2000000}">
          <x14:formula1>
            <xm:f>Achtergrondwaarden!$Q$2:$Q$5</xm:f>
          </x14:formula1>
          <xm:sqref>X4:X198</xm:sqref>
        </x14:dataValidation>
        <x14:dataValidation type="list" allowBlank="1" showInputMessage="1" showErrorMessage="1" xr:uid="{00000000-0002-0000-0100-000003000000}">
          <x14:formula1>
            <xm:f>Achtergrondwaarden!$I$2:$I$5</xm:f>
          </x14:formula1>
          <xm:sqref>P4:P198</xm:sqref>
        </x14:dataValidation>
        <x14:dataValidation type="list" allowBlank="1" showInputMessage="1" showErrorMessage="1" xr:uid="{00000000-0002-0000-0100-000004000000}">
          <x14:formula1>
            <xm:f>Achtergrondwaarden!$K$2:$K$5</xm:f>
          </x14:formula1>
          <xm:sqref>R4:R198</xm:sqref>
        </x14:dataValidation>
        <x14:dataValidation type="list" allowBlank="1" showInputMessage="1" showErrorMessage="1" xr:uid="{00000000-0002-0000-0100-000005000000}">
          <x14:formula1>
            <xm:f>'Wijken '!$A$2:$A$15</xm:f>
          </x14:formula1>
          <xm:sqref>A6:A177</xm:sqref>
        </x14:dataValidation>
        <x14:dataValidation type="list" allowBlank="1" showInputMessage="1" showErrorMessage="1" xr:uid="{00000000-0002-0000-0100-000006000000}">
          <x14:formula1>
            <xm:f>Achtergrondwaarden!$G$2:$G$5</xm:f>
          </x14:formula1>
          <xm:sqref>N4:N198</xm:sqref>
        </x14:dataValidation>
        <x14:dataValidation type="list" allowBlank="1" showInputMessage="1" showErrorMessage="1" xr:uid="{00000000-0002-0000-0100-000007000000}">
          <x14:formula1>
            <xm:f>Achtergrondwaarden!$C$2:$C$5</xm:f>
          </x14:formula1>
          <xm:sqref>J4:J198</xm:sqref>
        </x14:dataValidation>
        <x14:dataValidation type="list" allowBlank="1" showInputMessage="1" showErrorMessage="1" xr:uid="{00000000-0002-0000-0100-000008000000}">
          <x14:formula1>
            <xm:f>Achtergrondwaarden!$A$2:$A$5</xm:f>
          </x14:formula1>
          <xm:sqref>H4:H198</xm:sqref>
        </x14:dataValidation>
        <x14:dataValidation type="list" allowBlank="1" showInputMessage="1" showErrorMessage="1" xr:uid="{00000000-0002-0000-0100-000009000000}">
          <x14:formula1>
            <xm:f>Achtergrondwaarden!$E$2:$E$5</xm:f>
          </x14:formula1>
          <xm:sqref>L4:L198</xm:sqref>
        </x14:dataValidation>
        <x14:dataValidation type="list" allowBlank="1" showInputMessage="1" showErrorMessage="1" xr:uid="{00000000-0002-0000-0100-00000A000000}">
          <x14:formula1>
            <xm:f>Achtergrondwaarden!$S$2:$S$5</xm:f>
          </x14:formula1>
          <xm:sqref>Z4:Z198</xm:sqref>
        </x14:dataValidation>
        <x14:dataValidation type="list" allowBlank="1" showInputMessage="1" showErrorMessage="1" xr:uid="{00000000-0002-0000-0100-00000B000000}">
          <x14:formula1>
            <xm:f>Achtergrondwaarden!$O$2:$O$5</xm:f>
          </x14:formula1>
          <xm:sqref>V4:V198</xm:sqref>
        </x14:dataValidation>
        <x14:dataValidation type="list" allowBlank="1" showInputMessage="1" showErrorMessage="1" xr:uid="{00000000-0002-0000-0100-00000C000000}">
          <x14:formula1>
            <xm:f>Achtergrondwaarden!$M$2:$M$5</xm:f>
          </x14:formula1>
          <xm:sqref>T4:T198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W4"/>
  <sheetViews>
    <sheetView workbookViewId="0"/>
  </sheetViews>
  <sheetFormatPr defaultRowHeight="12.75"/>
  <cols>
    <col min="1" max="1" width="20.7109375" style="44" customWidth="1"/>
    <col min="2" max="2" width="7.85546875" style="41" bestFit="1" customWidth="1"/>
    <col min="3" max="3" width="20.7109375" style="44" customWidth="1"/>
    <col min="4" max="4" width="7.85546875" style="41" bestFit="1" customWidth="1"/>
    <col min="5" max="5" width="20.7109375" style="44" customWidth="1"/>
    <col min="6" max="6" width="7.85546875" style="41" bestFit="1" customWidth="1"/>
    <col min="7" max="7" width="20.7109375" style="44" customWidth="1"/>
    <col min="8" max="8" width="7.85546875" style="41" bestFit="1" customWidth="1"/>
    <col min="9" max="9" width="20.7109375" style="44" customWidth="1"/>
    <col min="10" max="10" width="7.85546875" style="41" bestFit="1" customWidth="1"/>
    <col min="11" max="11" width="20.7109375" style="44" customWidth="1"/>
    <col min="12" max="12" width="7.85546875" style="41" bestFit="1" customWidth="1"/>
    <col min="13" max="13" width="20.7109375" style="44" customWidth="1"/>
    <col min="14" max="14" width="7.85546875" style="41" bestFit="1" customWidth="1"/>
    <col min="15" max="15" width="20.7109375" style="44" customWidth="1"/>
    <col min="16" max="16" width="7.85546875" style="41" bestFit="1" customWidth="1"/>
    <col min="17" max="17" width="20.7109375" style="44" customWidth="1"/>
    <col min="18" max="18" width="7.85546875" style="41" bestFit="1" customWidth="1"/>
    <col min="19" max="19" width="20.7109375" style="44" customWidth="1"/>
    <col min="20" max="20" width="7.85546875" style="41" bestFit="1" customWidth="1"/>
    <col min="21" max="21" width="9.140625" style="41"/>
    <col min="22" max="22" width="20.7109375" style="47" customWidth="1"/>
    <col min="23" max="23" width="7.85546875" style="48" bestFit="1" customWidth="1"/>
    <col min="24" max="16384" width="9.140625" style="41"/>
  </cols>
  <sheetData>
    <row r="1" spans="1:23" ht="38.25">
      <c r="A1" s="43" t="s">
        <v>19</v>
      </c>
      <c r="B1" s="40" t="s">
        <v>85</v>
      </c>
      <c r="C1" s="43" t="s">
        <v>21</v>
      </c>
      <c r="D1" s="40" t="s">
        <v>85</v>
      </c>
      <c r="E1" s="43" t="s">
        <v>40</v>
      </c>
      <c r="F1" s="40" t="s">
        <v>85</v>
      </c>
      <c r="G1" s="43" t="s">
        <v>86</v>
      </c>
      <c r="H1" s="40" t="s">
        <v>85</v>
      </c>
      <c r="I1" s="43" t="s">
        <v>87</v>
      </c>
      <c r="J1" s="40" t="s">
        <v>85</v>
      </c>
      <c r="K1" s="43" t="s">
        <v>23</v>
      </c>
      <c r="L1" s="40" t="s">
        <v>85</v>
      </c>
      <c r="M1" s="43" t="s">
        <v>27</v>
      </c>
      <c r="N1" s="40" t="s">
        <v>85</v>
      </c>
      <c r="O1" s="43" t="s">
        <v>15</v>
      </c>
      <c r="P1" s="40" t="s">
        <v>85</v>
      </c>
      <c r="Q1" s="43" t="s">
        <v>25</v>
      </c>
      <c r="R1" s="40" t="s">
        <v>85</v>
      </c>
      <c r="S1" s="43" t="s">
        <v>9</v>
      </c>
      <c r="T1" s="40" t="s">
        <v>85</v>
      </c>
      <c r="V1" s="45" t="s">
        <v>88</v>
      </c>
      <c r="W1" s="46" t="s">
        <v>85</v>
      </c>
    </row>
    <row r="2" spans="1:23">
      <c r="A2" s="44" t="s">
        <v>52</v>
      </c>
      <c r="B2" s="41">
        <v>10</v>
      </c>
      <c r="C2" s="44" t="s">
        <v>53</v>
      </c>
      <c r="D2" s="41">
        <v>10</v>
      </c>
      <c r="E2" s="44" t="s">
        <v>46</v>
      </c>
      <c r="F2" s="41">
        <v>1</v>
      </c>
      <c r="G2" s="44" t="s">
        <v>55</v>
      </c>
      <c r="H2" s="41">
        <v>10</v>
      </c>
      <c r="I2" s="44" t="s">
        <v>48</v>
      </c>
      <c r="J2" s="41">
        <v>1</v>
      </c>
      <c r="K2" s="44" t="s">
        <v>52</v>
      </c>
      <c r="L2" s="41">
        <v>10</v>
      </c>
      <c r="M2" s="44" t="s">
        <v>52</v>
      </c>
      <c r="N2" s="41">
        <v>5</v>
      </c>
      <c r="O2" s="44" t="s">
        <v>53</v>
      </c>
      <c r="P2" s="41">
        <v>10</v>
      </c>
      <c r="Q2" s="44" t="s">
        <v>49</v>
      </c>
      <c r="R2" s="41">
        <v>1</v>
      </c>
      <c r="S2" s="44" t="s">
        <v>50</v>
      </c>
      <c r="T2" s="41">
        <v>1</v>
      </c>
      <c r="V2" s="47" t="s">
        <v>52</v>
      </c>
      <c r="W2" s="48">
        <v>5</v>
      </c>
    </row>
    <row r="3" spans="1:23">
      <c r="A3" s="44" t="s">
        <v>44</v>
      </c>
      <c r="B3" s="41">
        <v>1</v>
      </c>
      <c r="C3" s="44" t="s">
        <v>45</v>
      </c>
      <c r="D3" s="41">
        <v>1</v>
      </c>
      <c r="E3" s="44" t="s">
        <v>54</v>
      </c>
      <c r="F3" s="41">
        <v>5</v>
      </c>
      <c r="G3" s="44" t="s">
        <v>47</v>
      </c>
      <c r="H3" s="41">
        <v>1</v>
      </c>
      <c r="I3" s="44" t="s">
        <v>56</v>
      </c>
      <c r="J3" s="41">
        <v>5</v>
      </c>
      <c r="K3" s="44" t="s">
        <v>44</v>
      </c>
      <c r="L3" s="41">
        <v>1</v>
      </c>
      <c r="M3" s="44" t="s">
        <v>44</v>
      </c>
      <c r="N3" s="41">
        <v>1</v>
      </c>
      <c r="O3" s="44" t="s">
        <v>45</v>
      </c>
      <c r="P3" s="41">
        <v>1</v>
      </c>
      <c r="Q3" s="44" t="s">
        <v>66</v>
      </c>
      <c r="R3" s="41">
        <v>5</v>
      </c>
      <c r="S3" s="44" t="s">
        <v>71</v>
      </c>
      <c r="T3" s="41">
        <v>5</v>
      </c>
      <c r="V3" s="47" t="s">
        <v>44</v>
      </c>
      <c r="W3" s="48">
        <v>1</v>
      </c>
    </row>
    <row r="4" spans="1:23">
      <c r="G4" s="44" t="s">
        <v>89</v>
      </c>
      <c r="H4" s="41">
        <v>5</v>
      </c>
      <c r="Q4" s="44" t="s">
        <v>57</v>
      </c>
      <c r="R4" s="41">
        <v>10</v>
      </c>
      <c r="S4" s="44" t="s">
        <v>58</v>
      </c>
      <c r="T4" s="41">
        <v>10</v>
      </c>
    </row>
  </sheetData>
  <sheetProtection password="DF97"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workbookViewId="0">
      <selection activeCell="A5" sqref="A5"/>
    </sheetView>
  </sheetViews>
  <sheetFormatPr defaultRowHeight="12.75"/>
  <cols>
    <col min="1" max="1" width="15.28515625" style="23" bestFit="1" customWidth="1"/>
    <col min="2" max="2" width="5.7109375" style="23" customWidth="1"/>
    <col min="3" max="7" width="30.7109375" style="24" customWidth="1"/>
    <col min="8" max="16384" width="9.140625" style="23"/>
  </cols>
  <sheetData>
    <row r="1" spans="1:8" ht="19.5">
      <c r="A1" s="30" t="s">
        <v>90</v>
      </c>
      <c r="B1" s="30"/>
    </row>
    <row r="3" spans="1:8">
      <c r="A3" s="22" t="s">
        <v>91</v>
      </c>
      <c r="B3" s="22"/>
      <c r="C3" s="15" t="s">
        <v>61</v>
      </c>
      <c r="D3" s="15" t="s">
        <v>73</v>
      </c>
      <c r="E3" s="15" t="s">
        <v>79</v>
      </c>
      <c r="F3" s="15" t="s">
        <v>81</v>
      </c>
      <c r="G3" s="15" t="s">
        <v>83</v>
      </c>
      <c r="H3" s="22"/>
    </row>
    <row r="4" spans="1:8" ht="38.25">
      <c r="A4" s="23" t="s">
        <v>61</v>
      </c>
      <c r="C4" s="24" t="s">
        <v>62</v>
      </c>
      <c r="D4" s="24" t="s">
        <v>74</v>
      </c>
      <c r="E4" s="24" t="s">
        <v>80</v>
      </c>
      <c r="F4" s="24" t="s">
        <v>82</v>
      </c>
      <c r="G4" s="24" t="s">
        <v>84</v>
      </c>
    </row>
    <row r="5" spans="1:8" ht="25.5">
      <c r="A5" s="23" t="s">
        <v>73</v>
      </c>
      <c r="C5" s="24" t="s">
        <v>63</v>
      </c>
      <c r="D5" s="24" t="s">
        <v>75</v>
      </c>
      <c r="E5" s="24" t="s">
        <v>92</v>
      </c>
      <c r="F5" s="24" t="s">
        <v>92</v>
      </c>
      <c r="G5" s="24" t="s">
        <v>92</v>
      </c>
    </row>
    <row r="6" spans="1:8" ht="25.5">
      <c r="A6" s="23" t="s">
        <v>79</v>
      </c>
      <c r="C6" s="24" t="s">
        <v>64</v>
      </c>
      <c r="D6" s="24" t="s">
        <v>68</v>
      </c>
      <c r="E6" s="24" t="s">
        <v>92</v>
      </c>
      <c r="F6" s="24" t="s">
        <v>92</v>
      </c>
      <c r="G6" s="24" t="s">
        <v>92</v>
      </c>
    </row>
    <row r="7" spans="1:8" ht="25.5">
      <c r="A7" s="23" t="s">
        <v>81</v>
      </c>
      <c r="C7" s="24" t="s">
        <v>93</v>
      </c>
      <c r="D7" s="24" t="s">
        <v>76</v>
      </c>
    </row>
    <row r="8" spans="1:8" ht="38.25">
      <c r="A8" s="23" t="s">
        <v>83</v>
      </c>
      <c r="C8" s="24" t="s">
        <v>65</v>
      </c>
      <c r="D8" s="24" t="s">
        <v>77</v>
      </c>
    </row>
    <row r="9" spans="1:8" ht="25.5">
      <c r="C9" s="24" t="s">
        <v>67</v>
      </c>
      <c r="D9" s="24" t="s">
        <v>78</v>
      </c>
    </row>
    <row r="10" spans="1:8" ht="25.5">
      <c r="C10" s="24" t="s">
        <v>68</v>
      </c>
      <c r="D10" s="24" t="s">
        <v>92</v>
      </c>
    </row>
    <row r="11" spans="1:8">
      <c r="C11" s="24" t="s">
        <v>69</v>
      </c>
      <c r="D11" s="24" t="s">
        <v>92</v>
      </c>
    </row>
    <row r="12" spans="1:8" ht="25.5">
      <c r="C12" s="24" t="s">
        <v>70</v>
      </c>
    </row>
    <row r="13" spans="1:8" ht="25.5">
      <c r="C13" s="24" t="s">
        <v>72</v>
      </c>
    </row>
    <row r="14" spans="1:8">
      <c r="C14" s="24" t="s">
        <v>92</v>
      </c>
    </row>
    <row r="15" spans="1:8">
      <c r="C15" s="24" t="s">
        <v>94</v>
      </c>
    </row>
  </sheetData>
  <sheetProtection password="DF97" sheet="1" objects="1" scenario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60"/>
  <sheetViews>
    <sheetView workbookViewId="0"/>
  </sheetViews>
  <sheetFormatPr defaultRowHeight="12.75"/>
  <cols>
    <col min="1" max="1" width="18.7109375" style="17" customWidth="1"/>
    <col min="2" max="2" width="5.7109375" style="17" customWidth="1"/>
    <col min="3" max="3" width="31.28515625" style="17" bestFit="1" customWidth="1"/>
    <col min="4" max="4" width="30.85546875" style="17" bestFit="1" customWidth="1"/>
    <col min="5" max="5" width="28.28515625" style="17" bestFit="1" customWidth="1"/>
    <col min="6" max="6" width="26.5703125" style="17" bestFit="1" customWidth="1"/>
    <col min="7" max="7" width="30.28515625" style="17" bestFit="1" customWidth="1"/>
    <col min="8" max="8" width="30.5703125" style="17" bestFit="1" customWidth="1"/>
    <col min="9" max="9" width="25.7109375" style="17" bestFit="1" customWidth="1"/>
    <col min="10" max="10" width="21.7109375" style="17" bestFit="1" customWidth="1"/>
    <col min="11" max="11" width="26.85546875" style="17" bestFit="1" customWidth="1"/>
    <col min="12" max="12" width="31" style="17" bestFit="1" customWidth="1"/>
    <col min="13" max="13" width="30" style="17" bestFit="1" customWidth="1"/>
    <col min="14" max="14" width="29.42578125" style="17" bestFit="1" customWidth="1"/>
    <col min="15" max="15" width="31" style="17" bestFit="1" customWidth="1"/>
    <col min="16" max="16" width="11.42578125" style="17" bestFit="1" customWidth="1"/>
    <col min="17" max="19" width="9.140625" style="17"/>
    <col min="20" max="20" width="18.5703125" style="17" bestFit="1" customWidth="1"/>
    <col min="21" max="16384" width="9.140625" style="17"/>
  </cols>
  <sheetData>
    <row r="1" spans="1:16" s="19" customFormat="1">
      <c r="A1" s="19" t="s">
        <v>95</v>
      </c>
      <c r="C1" s="19" t="s">
        <v>96</v>
      </c>
      <c r="D1" s="19" t="s">
        <v>97</v>
      </c>
      <c r="E1" s="19" t="s">
        <v>98</v>
      </c>
      <c r="F1" s="19" t="s">
        <v>99</v>
      </c>
      <c r="G1" s="19" t="s">
        <v>100</v>
      </c>
      <c r="H1" s="19" t="s">
        <v>101</v>
      </c>
      <c r="I1" s="19" t="s">
        <v>102</v>
      </c>
      <c r="J1" s="19" t="s">
        <v>103</v>
      </c>
      <c r="K1" s="19" t="s">
        <v>104</v>
      </c>
      <c r="L1" s="19" t="s">
        <v>105</v>
      </c>
      <c r="M1" s="19" t="s">
        <v>106</v>
      </c>
      <c r="N1" s="19" t="s">
        <v>107</v>
      </c>
      <c r="O1" s="19" t="s">
        <v>108</v>
      </c>
      <c r="P1" s="19" t="s">
        <v>109</v>
      </c>
    </row>
    <row r="2" spans="1:16">
      <c r="A2" s="17" t="s">
        <v>110</v>
      </c>
      <c r="C2" s="18" t="s">
        <v>110</v>
      </c>
      <c r="D2" s="18" t="s">
        <v>111</v>
      </c>
      <c r="E2" s="18" t="s">
        <v>112</v>
      </c>
      <c r="F2" s="18" t="s">
        <v>113</v>
      </c>
      <c r="G2" s="18" t="s">
        <v>114</v>
      </c>
      <c r="H2" s="18" t="s">
        <v>115</v>
      </c>
      <c r="I2" s="18" t="s">
        <v>116</v>
      </c>
      <c r="J2" s="18" t="s">
        <v>117</v>
      </c>
      <c r="K2" s="18" t="s">
        <v>118</v>
      </c>
      <c r="L2" s="18" t="s">
        <v>119</v>
      </c>
      <c r="M2" s="18" t="s">
        <v>120</v>
      </c>
      <c r="N2" s="18" t="s">
        <v>121</v>
      </c>
      <c r="O2" s="18" t="s">
        <v>122</v>
      </c>
      <c r="P2" s="17" t="s">
        <v>60</v>
      </c>
    </row>
    <row r="3" spans="1:16">
      <c r="A3" s="17" t="s">
        <v>123</v>
      </c>
      <c r="C3" s="18" t="s">
        <v>124</v>
      </c>
      <c r="D3" s="18" t="s">
        <v>125</v>
      </c>
      <c r="E3" s="18" t="s">
        <v>126</v>
      </c>
      <c r="F3" s="18" t="s">
        <v>127</v>
      </c>
      <c r="G3" s="18" t="s">
        <v>128</v>
      </c>
      <c r="H3" s="18" t="s">
        <v>129</v>
      </c>
      <c r="I3" s="18" t="s">
        <v>130</v>
      </c>
      <c r="J3" s="18" t="s">
        <v>131</v>
      </c>
      <c r="K3" s="18" t="s">
        <v>132</v>
      </c>
      <c r="L3" s="18" t="s">
        <v>133</v>
      </c>
      <c r="M3" s="18" t="s">
        <v>134</v>
      </c>
      <c r="N3" s="18" t="s">
        <v>135</v>
      </c>
      <c r="O3" s="18" t="s">
        <v>136</v>
      </c>
      <c r="P3" s="17" t="s">
        <v>137</v>
      </c>
    </row>
    <row r="4" spans="1:16">
      <c r="A4" s="17" t="s">
        <v>138</v>
      </c>
      <c r="C4" s="18" t="s">
        <v>139</v>
      </c>
      <c r="D4" s="18" t="s">
        <v>140</v>
      </c>
      <c r="E4" s="18" t="s">
        <v>141</v>
      </c>
      <c r="F4" s="18" t="s">
        <v>142</v>
      </c>
      <c r="G4" s="18" t="s">
        <v>143</v>
      </c>
      <c r="H4" s="18" t="s">
        <v>144</v>
      </c>
      <c r="I4" s="18" t="s">
        <v>145</v>
      </c>
      <c r="J4" s="18" t="s">
        <v>146</v>
      </c>
      <c r="K4" s="18" t="s">
        <v>147</v>
      </c>
      <c r="L4" s="18" t="s">
        <v>148</v>
      </c>
      <c r="M4" s="18" t="s">
        <v>149</v>
      </c>
      <c r="N4" s="18" t="s">
        <v>150</v>
      </c>
      <c r="O4" s="18" t="s">
        <v>151</v>
      </c>
      <c r="P4" s="17" t="s">
        <v>137</v>
      </c>
    </row>
    <row r="5" spans="1:16">
      <c r="A5" s="17" t="s">
        <v>152</v>
      </c>
      <c r="C5" s="18" t="s">
        <v>153</v>
      </c>
      <c r="D5" s="18" t="s">
        <v>154</v>
      </c>
      <c r="E5" s="18" t="s">
        <v>155</v>
      </c>
      <c r="F5" s="18" t="s">
        <v>156</v>
      </c>
      <c r="G5" s="18" t="s">
        <v>157</v>
      </c>
      <c r="H5" s="18" t="s">
        <v>158</v>
      </c>
      <c r="I5" s="18" t="s">
        <v>159</v>
      </c>
      <c r="J5" s="18" t="s">
        <v>160</v>
      </c>
      <c r="K5" s="18" t="s">
        <v>161</v>
      </c>
      <c r="L5" s="18" t="s">
        <v>162</v>
      </c>
      <c r="M5" s="18" t="s">
        <v>163</v>
      </c>
      <c r="N5" s="18" t="s">
        <v>164</v>
      </c>
      <c r="O5" s="18" t="s">
        <v>165</v>
      </c>
    </row>
    <row r="6" spans="1:16">
      <c r="A6" s="17" t="s">
        <v>166</v>
      </c>
      <c r="C6" s="18" t="s">
        <v>167</v>
      </c>
      <c r="D6" s="18" t="s">
        <v>168</v>
      </c>
      <c r="E6" s="18" t="s">
        <v>169</v>
      </c>
      <c r="F6" s="18" t="s">
        <v>170</v>
      </c>
      <c r="G6" s="18" t="s">
        <v>171</v>
      </c>
      <c r="H6" s="18" t="s">
        <v>172</v>
      </c>
      <c r="I6" s="18" t="s">
        <v>173</v>
      </c>
      <c r="J6" s="18" t="s">
        <v>174</v>
      </c>
      <c r="K6" s="18" t="s">
        <v>175</v>
      </c>
      <c r="L6" s="18" t="s">
        <v>176</v>
      </c>
      <c r="M6" s="18" t="s">
        <v>177</v>
      </c>
      <c r="N6" s="18" t="s">
        <v>178</v>
      </c>
      <c r="O6" s="18" t="s">
        <v>179</v>
      </c>
    </row>
    <row r="7" spans="1:16">
      <c r="A7" s="17" t="s">
        <v>180</v>
      </c>
      <c r="C7" s="18" t="s">
        <v>181</v>
      </c>
      <c r="D7" s="18" t="s">
        <v>182</v>
      </c>
      <c r="E7" s="18" t="s">
        <v>183</v>
      </c>
      <c r="F7" s="18" t="s">
        <v>184</v>
      </c>
      <c r="G7" s="18" t="s">
        <v>185</v>
      </c>
      <c r="H7" s="18" t="s">
        <v>186</v>
      </c>
      <c r="I7" s="18" t="s">
        <v>187</v>
      </c>
      <c r="J7" s="18" t="s">
        <v>188</v>
      </c>
      <c r="K7" s="18" t="s">
        <v>189</v>
      </c>
      <c r="L7" s="18" t="s">
        <v>190</v>
      </c>
      <c r="M7" s="18" t="s">
        <v>191</v>
      </c>
      <c r="N7" s="18" t="s">
        <v>192</v>
      </c>
      <c r="O7" s="18" t="s">
        <v>193</v>
      </c>
    </row>
    <row r="8" spans="1:16">
      <c r="A8" s="17" t="s">
        <v>173</v>
      </c>
      <c r="C8" s="18" t="s">
        <v>194</v>
      </c>
      <c r="D8" s="18" t="s">
        <v>195</v>
      </c>
      <c r="E8" s="18" t="s">
        <v>196</v>
      </c>
      <c r="F8" s="18" t="s">
        <v>197</v>
      </c>
      <c r="G8" s="18" t="s">
        <v>198</v>
      </c>
      <c r="H8" s="18" t="s">
        <v>199</v>
      </c>
      <c r="I8" s="18" t="s">
        <v>200</v>
      </c>
      <c r="J8" s="18" t="s">
        <v>201</v>
      </c>
      <c r="K8" s="18" t="s">
        <v>202</v>
      </c>
      <c r="L8" s="18" t="s">
        <v>203</v>
      </c>
      <c r="M8" s="18" t="s">
        <v>204</v>
      </c>
      <c r="N8" s="18" t="s">
        <v>205</v>
      </c>
      <c r="O8" s="18" t="s">
        <v>206</v>
      </c>
    </row>
    <row r="9" spans="1:16">
      <c r="A9" s="17" t="s">
        <v>207</v>
      </c>
      <c r="C9" s="18" t="s">
        <v>208</v>
      </c>
      <c r="D9" s="18" t="s">
        <v>209</v>
      </c>
      <c r="E9" s="18" t="s">
        <v>210</v>
      </c>
      <c r="F9" s="18" t="s">
        <v>211</v>
      </c>
      <c r="G9" s="18" t="s">
        <v>212</v>
      </c>
      <c r="H9" s="18" t="s">
        <v>213</v>
      </c>
      <c r="I9" s="18" t="s">
        <v>214</v>
      </c>
      <c r="J9" s="18" t="s">
        <v>215</v>
      </c>
      <c r="K9" s="18" t="s">
        <v>216</v>
      </c>
      <c r="L9" s="18" t="s">
        <v>217</v>
      </c>
      <c r="M9" s="18" t="s">
        <v>218</v>
      </c>
      <c r="N9" s="18" t="s">
        <v>219</v>
      </c>
      <c r="O9" s="18" t="s">
        <v>220</v>
      </c>
    </row>
    <row r="10" spans="1:16">
      <c r="A10" s="17" t="s">
        <v>221</v>
      </c>
      <c r="C10" s="18" t="s">
        <v>222</v>
      </c>
      <c r="D10" s="18" t="s">
        <v>223</v>
      </c>
      <c r="E10" s="18" t="s">
        <v>224</v>
      </c>
      <c r="F10" s="18" t="s">
        <v>225</v>
      </c>
      <c r="G10" s="18" t="s">
        <v>226</v>
      </c>
      <c r="H10" s="18" t="s">
        <v>227</v>
      </c>
      <c r="I10" s="18" t="s">
        <v>228</v>
      </c>
      <c r="J10" s="18" t="s">
        <v>229</v>
      </c>
      <c r="K10" s="18" t="s">
        <v>230</v>
      </c>
      <c r="L10" s="18" t="s">
        <v>231</v>
      </c>
      <c r="M10" s="18" t="s">
        <v>232</v>
      </c>
      <c r="N10" s="18" t="s">
        <v>233</v>
      </c>
      <c r="O10" s="18" t="s">
        <v>234</v>
      </c>
    </row>
    <row r="11" spans="1:16">
      <c r="A11" s="17" t="s">
        <v>235</v>
      </c>
      <c r="D11" s="18" t="s">
        <v>236</v>
      </c>
      <c r="E11" s="18" t="s">
        <v>237</v>
      </c>
      <c r="F11" s="18" t="s">
        <v>238</v>
      </c>
      <c r="G11" s="18" t="s">
        <v>239</v>
      </c>
      <c r="H11" s="18" t="s">
        <v>240</v>
      </c>
      <c r="I11" s="18" t="s">
        <v>241</v>
      </c>
      <c r="J11" s="18" t="s">
        <v>242</v>
      </c>
      <c r="K11" s="18" t="s">
        <v>243</v>
      </c>
      <c r="L11" s="18" t="s">
        <v>244</v>
      </c>
      <c r="M11" s="18" t="s">
        <v>245</v>
      </c>
      <c r="N11" s="18" t="s">
        <v>246</v>
      </c>
      <c r="O11" s="18" t="s">
        <v>247</v>
      </c>
    </row>
    <row r="12" spans="1:16">
      <c r="A12" s="17" t="s">
        <v>248</v>
      </c>
      <c r="D12" s="18" t="s">
        <v>249</v>
      </c>
      <c r="E12" s="18" t="s">
        <v>250</v>
      </c>
      <c r="F12" s="18" t="s">
        <v>251</v>
      </c>
      <c r="G12" s="18" t="s">
        <v>252</v>
      </c>
      <c r="H12" s="18" t="s">
        <v>253</v>
      </c>
      <c r="I12" s="18" t="s">
        <v>254</v>
      </c>
      <c r="J12" s="18" t="s">
        <v>255</v>
      </c>
      <c r="K12" s="18" t="s">
        <v>256</v>
      </c>
      <c r="L12" s="18" t="s">
        <v>257</v>
      </c>
      <c r="M12" s="18" t="s">
        <v>258</v>
      </c>
      <c r="N12" s="18" t="s">
        <v>259</v>
      </c>
      <c r="O12" s="18" t="s">
        <v>260</v>
      </c>
    </row>
    <row r="13" spans="1:16">
      <c r="A13" s="17" t="s">
        <v>261</v>
      </c>
      <c r="D13" s="18" t="s">
        <v>262</v>
      </c>
      <c r="E13" s="18" t="s">
        <v>263</v>
      </c>
      <c r="F13" s="18" t="s">
        <v>264</v>
      </c>
      <c r="G13" s="18" t="s">
        <v>265</v>
      </c>
      <c r="H13" s="18" t="s">
        <v>266</v>
      </c>
      <c r="I13" s="18" t="s">
        <v>267</v>
      </c>
      <c r="J13" s="18" t="s">
        <v>268</v>
      </c>
      <c r="K13" s="18" t="s">
        <v>269</v>
      </c>
      <c r="L13" s="18" t="s">
        <v>270</v>
      </c>
      <c r="M13" s="18" t="s">
        <v>271</v>
      </c>
      <c r="N13" s="18" t="s">
        <v>272</v>
      </c>
      <c r="O13" s="18" t="s">
        <v>273</v>
      </c>
    </row>
    <row r="14" spans="1:16">
      <c r="A14" s="17" t="s">
        <v>274</v>
      </c>
      <c r="D14" s="18" t="s">
        <v>275</v>
      </c>
      <c r="E14" s="18" t="s">
        <v>276</v>
      </c>
      <c r="F14" s="18" t="s">
        <v>277</v>
      </c>
      <c r="G14" s="18" t="s">
        <v>278</v>
      </c>
      <c r="H14" s="18" t="s">
        <v>279</v>
      </c>
      <c r="I14" s="18" t="s">
        <v>280</v>
      </c>
      <c r="J14" s="18" t="s">
        <v>281</v>
      </c>
      <c r="K14" s="18" t="s">
        <v>282</v>
      </c>
      <c r="L14" s="18" t="s">
        <v>283</v>
      </c>
      <c r="M14" s="18" t="s">
        <v>284</v>
      </c>
      <c r="N14" s="18" t="s">
        <v>285</v>
      </c>
      <c r="O14" s="18" t="s">
        <v>286</v>
      </c>
    </row>
    <row r="15" spans="1:16">
      <c r="A15" s="17" t="s">
        <v>59</v>
      </c>
      <c r="D15" s="18" t="s">
        <v>287</v>
      </c>
      <c r="E15" s="18" t="s">
        <v>288</v>
      </c>
      <c r="F15" s="18" t="s">
        <v>289</v>
      </c>
      <c r="G15" s="18" t="s">
        <v>290</v>
      </c>
      <c r="H15" s="18" t="s">
        <v>291</v>
      </c>
      <c r="I15" s="18" t="s">
        <v>292</v>
      </c>
      <c r="J15" s="18" t="s">
        <v>293</v>
      </c>
      <c r="K15" s="18" t="s">
        <v>294</v>
      </c>
      <c r="L15" s="18" t="s">
        <v>295</v>
      </c>
      <c r="M15" s="18" t="s">
        <v>296</v>
      </c>
      <c r="N15" s="18" t="s">
        <v>297</v>
      </c>
      <c r="O15" s="18" t="s">
        <v>298</v>
      </c>
    </row>
    <row r="16" spans="1:16">
      <c r="D16" s="18" t="s">
        <v>299</v>
      </c>
      <c r="E16" s="18" t="s">
        <v>300</v>
      </c>
      <c r="F16" s="18" t="s">
        <v>301</v>
      </c>
      <c r="G16" s="18" t="s">
        <v>302</v>
      </c>
      <c r="H16" s="18" t="s">
        <v>303</v>
      </c>
      <c r="I16" s="18" t="s">
        <v>304</v>
      </c>
      <c r="J16" s="18" t="s">
        <v>305</v>
      </c>
      <c r="K16" s="18" t="s">
        <v>306</v>
      </c>
      <c r="L16" s="18" t="s">
        <v>307</v>
      </c>
      <c r="M16" s="18" t="s">
        <v>308</v>
      </c>
      <c r="N16" s="18" t="s">
        <v>309</v>
      </c>
      <c r="O16" s="18" t="s">
        <v>310</v>
      </c>
    </row>
    <row r="17" spans="4:15">
      <c r="D17" s="18" t="s">
        <v>311</v>
      </c>
      <c r="E17" s="18" t="s">
        <v>312</v>
      </c>
      <c r="F17" s="18" t="s">
        <v>313</v>
      </c>
      <c r="G17" s="18" t="s">
        <v>314</v>
      </c>
      <c r="H17" s="18" t="s">
        <v>315</v>
      </c>
      <c r="I17" s="18" t="s">
        <v>316</v>
      </c>
      <c r="J17" s="18" t="s">
        <v>317</v>
      </c>
      <c r="K17" s="18" t="s">
        <v>318</v>
      </c>
      <c r="L17" s="18" t="s">
        <v>319</v>
      </c>
      <c r="M17" s="18" t="s">
        <v>320</v>
      </c>
      <c r="N17" s="18" t="s">
        <v>321</v>
      </c>
      <c r="O17" s="18" t="s">
        <v>322</v>
      </c>
    </row>
    <row r="18" spans="4:15">
      <c r="D18" s="18" t="s">
        <v>323</v>
      </c>
      <c r="E18" s="18" t="s">
        <v>324</v>
      </c>
      <c r="F18" s="18" t="s">
        <v>325</v>
      </c>
      <c r="G18" s="18" t="s">
        <v>326</v>
      </c>
      <c r="H18" s="18" t="s">
        <v>327</v>
      </c>
      <c r="I18" s="18" t="s">
        <v>328</v>
      </c>
      <c r="J18" s="18" t="s">
        <v>329</v>
      </c>
      <c r="K18" s="18" t="s">
        <v>330</v>
      </c>
      <c r="L18" s="18" t="s">
        <v>331</v>
      </c>
      <c r="M18" s="18" t="s">
        <v>332</v>
      </c>
      <c r="N18" s="18" t="s">
        <v>333</v>
      </c>
      <c r="O18" s="18" t="s">
        <v>334</v>
      </c>
    </row>
    <row r="19" spans="4:15">
      <c r="D19" s="18" t="s">
        <v>335</v>
      </c>
      <c r="E19" s="18" t="s">
        <v>336</v>
      </c>
      <c r="F19" s="18" t="s">
        <v>337</v>
      </c>
      <c r="G19" s="18" t="s">
        <v>338</v>
      </c>
      <c r="H19" s="18" t="s">
        <v>339</v>
      </c>
      <c r="I19" s="18" t="s">
        <v>340</v>
      </c>
      <c r="J19" s="18" t="s">
        <v>341</v>
      </c>
      <c r="K19" s="18" t="s">
        <v>342</v>
      </c>
      <c r="L19" s="18" t="s">
        <v>343</v>
      </c>
      <c r="M19" s="18" t="s">
        <v>344</v>
      </c>
      <c r="N19" s="18" t="s">
        <v>345</v>
      </c>
      <c r="O19" s="18" t="s">
        <v>346</v>
      </c>
    </row>
    <row r="20" spans="4:15">
      <c r="D20" s="18" t="s">
        <v>347</v>
      </c>
      <c r="E20" s="18" t="s">
        <v>348</v>
      </c>
      <c r="F20" s="18" t="s">
        <v>349</v>
      </c>
      <c r="G20" s="18" t="s">
        <v>350</v>
      </c>
      <c r="H20" s="18" t="s">
        <v>351</v>
      </c>
      <c r="I20" s="18" t="s">
        <v>352</v>
      </c>
      <c r="J20" s="18" t="s">
        <v>353</v>
      </c>
      <c r="K20" s="18" t="s">
        <v>354</v>
      </c>
      <c r="L20" s="18" t="s">
        <v>355</v>
      </c>
      <c r="M20" s="18" t="s">
        <v>356</v>
      </c>
      <c r="N20" s="18" t="s">
        <v>357</v>
      </c>
      <c r="O20" s="18" t="s">
        <v>358</v>
      </c>
    </row>
    <row r="21" spans="4:15">
      <c r="D21" s="18" t="s">
        <v>359</v>
      </c>
      <c r="E21" s="18" t="s">
        <v>360</v>
      </c>
      <c r="F21" s="18" t="s">
        <v>361</v>
      </c>
      <c r="G21" s="18" t="s">
        <v>362</v>
      </c>
      <c r="H21" s="18" t="s">
        <v>363</v>
      </c>
      <c r="I21" s="18" t="s">
        <v>364</v>
      </c>
      <c r="J21" s="18" t="s">
        <v>365</v>
      </c>
      <c r="K21" s="18" t="s">
        <v>366</v>
      </c>
      <c r="L21" s="18" t="s">
        <v>367</v>
      </c>
      <c r="M21" s="18" t="s">
        <v>368</v>
      </c>
      <c r="N21" s="18" t="s">
        <v>369</v>
      </c>
      <c r="O21" s="18" t="s">
        <v>370</v>
      </c>
    </row>
    <row r="22" spans="4:15">
      <c r="D22" s="18" t="s">
        <v>371</v>
      </c>
      <c r="E22" s="18" t="s">
        <v>372</v>
      </c>
      <c r="F22" s="18" t="s">
        <v>373</v>
      </c>
      <c r="G22" s="18" t="s">
        <v>374</v>
      </c>
      <c r="H22" s="18" t="s">
        <v>375</v>
      </c>
      <c r="I22" s="18" t="s">
        <v>376</v>
      </c>
      <c r="J22" s="18" t="s">
        <v>377</v>
      </c>
      <c r="K22" s="18" t="s">
        <v>378</v>
      </c>
      <c r="L22" s="18" t="s">
        <v>379</v>
      </c>
      <c r="M22" s="18" t="s">
        <v>380</v>
      </c>
      <c r="N22" s="18" t="s">
        <v>381</v>
      </c>
      <c r="O22" s="18" t="s">
        <v>382</v>
      </c>
    </row>
    <row r="23" spans="4:15">
      <c r="D23" s="18" t="s">
        <v>383</v>
      </c>
      <c r="E23" s="18" t="s">
        <v>384</v>
      </c>
      <c r="F23" s="18" t="s">
        <v>385</v>
      </c>
      <c r="G23" s="18" t="s">
        <v>386</v>
      </c>
      <c r="H23" s="18" t="s">
        <v>387</v>
      </c>
      <c r="I23" s="18" t="s">
        <v>388</v>
      </c>
      <c r="J23" s="18" t="s">
        <v>389</v>
      </c>
      <c r="K23" s="18" t="s">
        <v>390</v>
      </c>
      <c r="L23" s="18" t="s">
        <v>391</v>
      </c>
      <c r="M23" s="18" t="s">
        <v>392</v>
      </c>
      <c r="N23" s="18" t="s">
        <v>393</v>
      </c>
      <c r="O23" s="18" t="s">
        <v>394</v>
      </c>
    </row>
    <row r="24" spans="4:15">
      <c r="D24" s="18" t="s">
        <v>395</v>
      </c>
      <c r="E24" s="18" t="s">
        <v>396</v>
      </c>
      <c r="F24" s="18" t="s">
        <v>397</v>
      </c>
      <c r="G24" s="18" t="s">
        <v>398</v>
      </c>
      <c r="H24" s="18" t="s">
        <v>399</v>
      </c>
      <c r="I24" s="18" t="s">
        <v>400</v>
      </c>
      <c r="J24" s="18" t="s">
        <v>401</v>
      </c>
      <c r="K24" s="18" t="s">
        <v>402</v>
      </c>
      <c r="L24" s="18" t="s">
        <v>403</v>
      </c>
      <c r="M24" s="18" t="s">
        <v>404</v>
      </c>
      <c r="N24" s="18" t="s">
        <v>405</v>
      </c>
      <c r="O24" s="18" t="s">
        <v>406</v>
      </c>
    </row>
    <row r="25" spans="4:15">
      <c r="D25" s="18" t="s">
        <v>407</v>
      </c>
      <c r="E25" s="18" t="s">
        <v>408</v>
      </c>
      <c r="F25" s="18" t="s">
        <v>409</v>
      </c>
      <c r="G25" s="18" t="s">
        <v>410</v>
      </c>
      <c r="H25" s="18" t="s">
        <v>411</v>
      </c>
      <c r="I25" s="18" t="s">
        <v>412</v>
      </c>
      <c r="J25" s="18" t="s">
        <v>413</v>
      </c>
      <c r="K25" s="18" t="s">
        <v>414</v>
      </c>
      <c r="L25" s="18" t="s">
        <v>415</v>
      </c>
      <c r="M25" s="18" t="s">
        <v>416</v>
      </c>
      <c r="N25" s="18" t="s">
        <v>417</v>
      </c>
      <c r="O25" s="18" t="s">
        <v>418</v>
      </c>
    </row>
    <row r="26" spans="4:15">
      <c r="D26" s="18" t="s">
        <v>419</v>
      </c>
      <c r="E26" s="18" t="s">
        <v>420</v>
      </c>
      <c r="F26" s="18" t="s">
        <v>421</v>
      </c>
      <c r="G26" s="18" t="s">
        <v>422</v>
      </c>
      <c r="H26" s="18" t="s">
        <v>423</v>
      </c>
      <c r="I26" s="18" t="s">
        <v>424</v>
      </c>
      <c r="J26" s="18" t="s">
        <v>425</v>
      </c>
      <c r="K26" s="18" t="s">
        <v>426</v>
      </c>
      <c r="L26" s="18" t="s">
        <v>427</v>
      </c>
      <c r="M26" s="18" t="s">
        <v>428</v>
      </c>
      <c r="N26" s="18" t="s">
        <v>429</v>
      </c>
      <c r="O26" s="18" t="s">
        <v>430</v>
      </c>
    </row>
    <row r="27" spans="4:15">
      <c r="D27" s="18" t="s">
        <v>431</v>
      </c>
      <c r="E27" s="18" t="s">
        <v>432</v>
      </c>
      <c r="F27" s="18" t="s">
        <v>433</v>
      </c>
      <c r="G27" s="18" t="s">
        <v>434</v>
      </c>
      <c r="H27" s="18" t="s">
        <v>435</v>
      </c>
      <c r="I27" s="18" t="s">
        <v>436</v>
      </c>
      <c r="J27" s="18" t="s">
        <v>437</v>
      </c>
      <c r="K27" s="18" t="s">
        <v>438</v>
      </c>
      <c r="L27" s="18" t="s">
        <v>439</v>
      </c>
      <c r="M27" s="18" t="s">
        <v>440</v>
      </c>
      <c r="N27" s="18" t="s">
        <v>441</v>
      </c>
      <c r="O27" s="18" t="s">
        <v>442</v>
      </c>
    </row>
    <row r="28" spans="4:15">
      <c r="D28" s="18" t="s">
        <v>443</v>
      </c>
      <c r="E28" s="18" t="s">
        <v>444</v>
      </c>
      <c r="F28" s="18" t="s">
        <v>445</v>
      </c>
      <c r="G28" s="18" t="s">
        <v>446</v>
      </c>
      <c r="H28" s="18" t="s">
        <v>447</v>
      </c>
      <c r="I28" s="18" t="s">
        <v>448</v>
      </c>
      <c r="J28" s="18" t="s">
        <v>449</v>
      </c>
      <c r="K28" s="18" t="s">
        <v>450</v>
      </c>
      <c r="L28" s="18" t="s">
        <v>451</v>
      </c>
      <c r="M28" s="18" t="s">
        <v>452</v>
      </c>
      <c r="N28" s="18" t="s">
        <v>453</v>
      </c>
      <c r="O28" s="18" t="s">
        <v>454</v>
      </c>
    </row>
    <row r="29" spans="4:15">
      <c r="D29" s="18" t="s">
        <v>455</v>
      </c>
      <c r="E29" s="18" t="s">
        <v>456</v>
      </c>
      <c r="F29" s="18" t="s">
        <v>457</v>
      </c>
      <c r="G29" s="18" t="s">
        <v>458</v>
      </c>
      <c r="H29" s="18" t="s">
        <v>459</v>
      </c>
      <c r="I29" s="18" t="s">
        <v>460</v>
      </c>
      <c r="J29" s="18" t="s">
        <v>461</v>
      </c>
      <c r="K29" s="18" t="s">
        <v>462</v>
      </c>
      <c r="L29" s="18" t="s">
        <v>463</v>
      </c>
      <c r="M29" s="18" t="s">
        <v>464</v>
      </c>
      <c r="N29" s="18" t="s">
        <v>465</v>
      </c>
      <c r="O29" s="18" t="s">
        <v>466</v>
      </c>
    </row>
    <row r="30" spans="4:15">
      <c r="D30" s="18" t="s">
        <v>467</v>
      </c>
      <c r="E30" s="18" t="s">
        <v>468</v>
      </c>
      <c r="F30" s="18" t="s">
        <v>469</v>
      </c>
      <c r="G30" s="18" t="s">
        <v>470</v>
      </c>
      <c r="H30" s="18" t="s">
        <v>471</v>
      </c>
      <c r="I30" s="18" t="s">
        <v>472</v>
      </c>
      <c r="J30" s="18" t="s">
        <v>473</v>
      </c>
      <c r="K30" s="18" t="s">
        <v>474</v>
      </c>
      <c r="L30" s="18" t="s">
        <v>475</v>
      </c>
      <c r="M30" s="18" t="s">
        <v>476</v>
      </c>
      <c r="N30" s="18" t="s">
        <v>477</v>
      </c>
      <c r="O30" s="18" t="s">
        <v>478</v>
      </c>
    </row>
    <row r="31" spans="4:15">
      <c r="D31" s="18" t="s">
        <v>479</v>
      </c>
      <c r="E31" s="18" t="s">
        <v>480</v>
      </c>
      <c r="F31" s="18" t="s">
        <v>481</v>
      </c>
      <c r="G31" s="18" t="s">
        <v>482</v>
      </c>
      <c r="H31" s="18" t="s">
        <v>483</v>
      </c>
      <c r="I31" s="18" t="s">
        <v>484</v>
      </c>
      <c r="J31" s="18" t="s">
        <v>485</v>
      </c>
      <c r="K31" s="18" t="s">
        <v>486</v>
      </c>
      <c r="L31" s="18" t="s">
        <v>487</v>
      </c>
      <c r="M31" s="18" t="s">
        <v>488</v>
      </c>
      <c r="N31" s="18" t="s">
        <v>489</v>
      </c>
      <c r="O31" s="18" t="s">
        <v>490</v>
      </c>
    </row>
    <row r="32" spans="4:15">
      <c r="D32" s="18" t="s">
        <v>491</v>
      </c>
      <c r="E32" s="18" t="s">
        <v>492</v>
      </c>
      <c r="F32" s="18" t="s">
        <v>493</v>
      </c>
      <c r="G32" s="18" t="s">
        <v>494</v>
      </c>
      <c r="H32" s="18" t="s">
        <v>495</v>
      </c>
      <c r="I32" s="18" t="s">
        <v>496</v>
      </c>
      <c r="J32" s="18" t="s">
        <v>497</v>
      </c>
      <c r="K32" s="18" t="s">
        <v>498</v>
      </c>
      <c r="L32" s="18" t="s">
        <v>499</v>
      </c>
      <c r="M32" s="18" t="s">
        <v>500</v>
      </c>
      <c r="N32" s="18" t="s">
        <v>501</v>
      </c>
      <c r="O32" s="18" t="s">
        <v>502</v>
      </c>
    </row>
    <row r="33" spans="4:15">
      <c r="D33" s="18" t="s">
        <v>503</v>
      </c>
      <c r="E33" s="18" t="s">
        <v>504</v>
      </c>
      <c r="F33" s="18" t="s">
        <v>505</v>
      </c>
      <c r="G33" s="18" t="s">
        <v>506</v>
      </c>
      <c r="H33" s="18" t="s">
        <v>507</v>
      </c>
      <c r="I33" s="18" t="s">
        <v>508</v>
      </c>
      <c r="J33" s="18" t="s">
        <v>509</v>
      </c>
      <c r="K33" s="18" t="s">
        <v>510</v>
      </c>
      <c r="L33" s="18" t="s">
        <v>511</v>
      </c>
      <c r="M33" s="18" t="s">
        <v>512</v>
      </c>
      <c r="N33" s="18" t="s">
        <v>513</v>
      </c>
      <c r="O33" s="18" t="s">
        <v>514</v>
      </c>
    </row>
    <row r="34" spans="4:15">
      <c r="D34" s="18" t="s">
        <v>515</v>
      </c>
      <c r="E34" s="18" t="s">
        <v>516</v>
      </c>
      <c r="F34" s="18" t="s">
        <v>517</v>
      </c>
      <c r="G34" s="18" t="s">
        <v>518</v>
      </c>
      <c r="H34" s="18" t="s">
        <v>519</v>
      </c>
      <c r="I34" s="18" t="s">
        <v>520</v>
      </c>
      <c r="J34" s="18" t="s">
        <v>521</v>
      </c>
      <c r="K34" s="18" t="s">
        <v>522</v>
      </c>
      <c r="L34" s="18" t="s">
        <v>523</v>
      </c>
      <c r="M34" s="18" t="s">
        <v>524</v>
      </c>
      <c r="N34" s="18" t="s">
        <v>525</v>
      </c>
      <c r="O34" s="18" t="s">
        <v>526</v>
      </c>
    </row>
    <row r="35" spans="4:15">
      <c r="D35" s="18" t="s">
        <v>527</v>
      </c>
      <c r="E35" s="18" t="s">
        <v>528</v>
      </c>
      <c r="F35" s="18" t="s">
        <v>529</v>
      </c>
      <c r="G35" s="18" t="s">
        <v>530</v>
      </c>
      <c r="I35" s="18" t="s">
        <v>531</v>
      </c>
      <c r="J35" s="18" t="s">
        <v>532</v>
      </c>
      <c r="K35" s="18" t="s">
        <v>533</v>
      </c>
      <c r="L35" s="18" t="s">
        <v>534</v>
      </c>
      <c r="M35" s="18" t="s">
        <v>535</v>
      </c>
      <c r="N35" s="18" t="s">
        <v>536</v>
      </c>
      <c r="O35" s="18" t="s">
        <v>537</v>
      </c>
    </row>
    <row r="36" spans="4:15">
      <c r="D36" s="18" t="s">
        <v>538</v>
      </c>
      <c r="E36" s="18" t="s">
        <v>539</v>
      </c>
      <c r="F36" s="18" t="s">
        <v>540</v>
      </c>
      <c r="G36" s="18" t="s">
        <v>541</v>
      </c>
      <c r="I36" s="18" t="s">
        <v>542</v>
      </c>
      <c r="J36" s="18" t="s">
        <v>543</v>
      </c>
      <c r="K36" s="18" t="s">
        <v>544</v>
      </c>
      <c r="L36" s="18" t="s">
        <v>545</v>
      </c>
      <c r="M36" s="18" t="s">
        <v>546</v>
      </c>
      <c r="N36" s="18" t="s">
        <v>547</v>
      </c>
      <c r="O36" s="18" t="s">
        <v>548</v>
      </c>
    </row>
    <row r="37" spans="4:15">
      <c r="D37" s="18" t="s">
        <v>549</v>
      </c>
      <c r="E37" s="18" t="s">
        <v>550</v>
      </c>
      <c r="G37" s="18" t="s">
        <v>551</v>
      </c>
      <c r="I37" s="18" t="s">
        <v>552</v>
      </c>
      <c r="J37" s="18" t="s">
        <v>553</v>
      </c>
      <c r="K37" s="18" t="s">
        <v>554</v>
      </c>
      <c r="L37" s="18" t="s">
        <v>555</v>
      </c>
      <c r="M37" s="18" t="s">
        <v>556</v>
      </c>
      <c r="N37" s="18" t="s">
        <v>557</v>
      </c>
      <c r="O37" s="18" t="s">
        <v>558</v>
      </c>
    </row>
    <row r="38" spans="4:15">
      <c r="D38" s="18" t="s">
        <v>559</v>
      </c>
      <c r="E38" s="18" t="s">
        <v>560</v>
      </c>
      <c r="G38" s="18" t="s">
        <v>561</v>
      </c>
      <c r="I38" s="18" t="s">
        <v>562</v>
      </c>
      <c r="J38" s="18" t="s">
        <v>563</v>
      </c>
      <c r="K38" s="18" t="s">
        <v>564</v>
      </c>
      <c r="L38" s="18" t="s">
        <v>565</v>
      </c>
      <c r="M38" s="18" t="s">
        <v>566</v>
      </c>
      <c r="N38" s="18" t="s">
        <v>567</v>
      </c>
      <c r="O38" s="18" t="s">
        <v>568</v>
      </c>
    </row>
    <row r="39" spans="4:15">
      <c r="D39" s="18" t="s">
        <v>569</v>
      </c>
      <c r="E39" s="18" t="s">
        <v>570</v>
      </c>
      <c r="G39" s="18" t="s">
        <v>571</v>
      </c>
      <c r="I39" s="18" t="s">
        <v>572</v>
      </c>
      <c r="J39" s="18" t="s">
        <v>573</v>
      </c>
      <c r="K39" s="18" t="s">
        <v>574</v>
      </c>
      <c r="L39" s="18" t="s">
        <v>575</v>
      </c>
      <c r="M39" s="18" t="s">
        <v>576</v>
      </c>
      <c r="N39" s="18" t="s">
        <v>577</v>
      </c>
      <c r="O39" s="18" t="s">
        <v>578</v>
      </c>
    </row>
    <row r="40" spans="4:15">
      <c r="D40" s="18" t="s">
        <v>579</v>
      </c>
      <c r="E40" s="18" t="s">
        <v>580</v>
      </c>
      <c r="G40" s="18" t="s">
        <v>581</v>
      </c>
      <c r="I40" s="18" t="s">
        <v>582</v>
      </c>
      <c r="J40" s="18" t="s">
        <v>583</v>
      </c>
      <c r="K40" s="18" t="s">
        <v>584</v>
      </c>
      <c r="L40" s="18" t="s">
        <v>585</v>
      </c>
      <c r="M40" s="18" t="s">
        <v>586</v>
      </c>
      <c r="N40" s="18" t="s">
        <v>587</v>
      </c>
      <c r="O40" s="18" t="s">
        <v>588</v>
      </c>
    </row>
    <row r="41" spans="4:15">
      <c r="D41" s="18" t="s">
        <v>589</v>
      </c>
      <c r="E41" s="18" t="s">
        <v>590</v>
      </c>
      <c r="G41" s="18" t="s">
        <v>591</v>
      </c>
      <c r="I41" s="18" t="s">
        <v>592</v>
      </c>
      <c r="J41" s="18" t="s">
        <v>593</v>
      </c>
      <c r="K41" s="18" t="s">
        <v>594</v>
      </c>
      <c r="L41" s="18" t="s">
        <v>595</v>
      </c>
      <c r="M41" s="18" t="s">
        <v>596</v>
      </c>
      <c r="N41" s="18" t="s">
        <v>597</v>
      </c>
      <c r="O41" s="18" t="s">
        <v>598</v>
      </c>
    </row>
    <row r="42" spans="4:15">
      <c r="D42" s="18" t="s">
        <v>599</v>
      </c>
      <c r="E42" s="18" t="s">
        <v>600</v>
      </c>
      <c r="G42" s="18" t="s">
        <v>601</v>
      </c>
      <c r="I42" s="18" t="s">
        <v>602</v>
      </c>
      <c r="J42" s="18" t="s">
        <v>603</v>
      </c>
      <c r="K42" s="18" t="s">
        <v>604</v>
      </c>
      <c r="L42" s="18" t="s">
        <v>605</v>
      </c>
      <c r="M42" s="18" t="s">
        <v>606</v>
      </c>
      <c r="N42" s="18" t="s">
        <v>607</v>
      </c>
      <c r="O42" s="18" t="s">
        <v>608</v>
      </c>
    </row>
    <row r="43" spans="4:15">
      <c r="D43" s="18" t="s">
        <v>609</v>
      </c>
      <c r="E43" s="18" t="s">
        <v>610</v>
      </c>
      <c r="G43" s="18" t="s">
        <v>611</v>
      </c>
      <c r="I43" s="18" t="s">
        <v>612</v>
      </c>
      <c r="J43" s="18" t="s">
        <v>613</v>
      </c>
      <c r="K43" s="18" t="s">
        <v>614</v>
      </c>
      <c r="L43" s="18" t="s">
        <v>615</v>
      </c>
      <c r="M43" s="18" t="s">
        <v>616</v>
      </c>
      <c r="N43" s="18" t="s">
        <v>617</v>
      </c>
      <c r="O43" s="18" t="s">
        <v>618</v>
      </c>
    </row>
    <row r="44" spans="4:15">
      <c r="D44" s="18" t="s">
        <v>619</v>
      </c>
      <c r="E44" s="18" t="s">
        <v>620</v>
      </c>
      <c r="G44" s="18" t="s">
        <v>621</v>
      </c>
      <c r="I44" s="18" t="s">
        <v>622</v>
      </c>
      <c r="J44" s="18" t="s">
        <v>623</v>
      </c>
      <c r="K44" s="18" t="s">
        <v>624</v>
      </c>
      <c r="L44" s="18" t="s">
        <v>625</v>
      </c>
      <c r="M44" s="18" t="s">
        <v>626</v>
      </c>
      <c r="N44" s="18" t="s">
        <v>627</v>
      </c>
      <c r="O44" s="18" t="s">
        <v>628</v>
      </c>
    </row>
    <row r="45" spans="4:15">
      <c r="D45" s="18" t="s">
        <v>629</v>
      </c>
      <c r="E45" s="18" t="s">
        <v>630</v>
      </c>
      <c r="G45" s="18" t="s">
        <v>631</v>
      </c>
      <c r="I45" s="18" t="s">
        <v>632</v>
      </c>
      <c r="J45" s="18" t="s">
        <v>633</v>
      </c>
      <c r="K45" s="18" t="s">
        <v>634</v>
      </c>
      <c r="L45" s="18" t="s">
        <v>635</v>
      </c>
      <c r="M45" s="18" t="s">
        <v>636</v>
      </c>
      <c r="N45" s="18" t="s">
        <v>637</v>
      </c>
      <c r="O45" s="18" t="s">
        <v>638</v>
      </c>
    </row>
    <row r="46" spans="4:15">
      <c r="D46" s="18" t="s">
        <v>639</v>
      </c>
      <c r="E46" s="18" t="s">
        <v>640</v>
      </c>
      <c r="G46" s="18" t="s">
        <v>641</v>
      </c>
      <c r="I46" s="18" t="s">
        <v>642</v>
      </c>
      <c r="J46" s="18" t="s">
        <v>643</v>
      </c>
      <c r="K46" s="18" t="s">
        <v>644</v>
      </c>
      <c r="L46" s="18" t="s">
        <v>645</v>
      </c>
      <c r="M46" s="18" t="s">
        <v>646</v>
      </c>
      <c r="N46" s="18" t="s">
        <v>647</v>
      </c>
      <c r="O46" s="18" t="s">
        <v>648</v>
      </c>
    </row>
    <row r="47" spans="4:15">
      <c r="D47" s="18" t="s">
        <v>649</v>
      </c>
      <c r="E47" s="18" t="s">
        <v>650</v>
      </c>
      <c r="G47" s="18" t="s">
        <v>651</v>
      </c>
      <c r="I47" s="18" t="s">
        <v>652</v>
      </c>
      <c r="J47" s="18" t="s">
        <v>653</v>
      </c>
      <c r="K47" s="18" t="s">
        <v>654</v>
      </c>
      <c r="L47" s="18" t="s">
        <v>655</v>
      </c>
      <c r="M47" s="18" t="s">
        <v>656</v>
      </c>
      <c r="N47" s="18" t="s">
        <v>657</v>
      </c>
      <c r="O47" s="18" t="s">
        <v>658</v>
      </c>
    </row>
    <row r="48" spans="4:15">
      <c r="D48" s="18" t="s">
        <v>659</v>
      </c>
      <c r="E48" s="18" t="s">
        <v>660</v>
      </c>
      <c r="G48" s="18" t="s">
        <v>661</v>
      </c>
      <c r="I48" s="18" t="s">
        <v>662</v>
      </c>
      <c r="J48" s="18" t="s">
        <v>663</v>
      </c>
      <c r="K48" s="18" t="s">
        <v>664</v>
      </c>
      <c r="L48" s="18" t="s">
        <v>665</v>
      </c>
      <c r="M48" s="18" t="s">
        <v>666</v>
      </c>
      <c r="N48" s="18" t="s">
        <v>667</v>
      </c>
      <c r="O48" s="18" t="s">
        <v>668</v>
      </c>
    </row>
    <row r="49" spans="4:15">
      <c r="D49" s="18" t="s">
        <v>669</v>
      </c>
      <c r="E49" s="18" t="s">
        <v>670</v>
      </c>
      <c r="G49" s="18" t="s">
        <v>671</v>
      </c>
      <c r="I49" s="18" t="s">
        <v>672</v>
      </c>
      <c r="J49" s="18" t="s">
        <v>673</v>
      </c>
      <c r="K49" s="18" t="s">
        <v>674</v>
      </c>
      <c r="L49" s="18" t="s">
        <v>675</v>
      </c>
      <c r="M49" s="18" t="s">
        <v>676</v>
      </c>
      <c r="N49" s="18" t="s">
        <v>677</v>
      </c>
      <c r="O49" s="18" t="s">
        <v>678</v>
      </c>
    </row>
    <row r="50" spans="4:15">
      <c r="D50" s="18" t="s">
        <v>679</v>
      </c>
      <c r="E50" s="18" t="s">
        <v>680</v>
      </c>
      <c r="G50" s="18" t="s">
        <v>681</v>
      </c>
      <c r="I50" s="18" t="s">
        <v>682</v>
      </c>
      <c r="J50" s="18" t="s">
        <v>683</v>
      </c>
      <c r="K50" s="18" t="s">
        <v>684</v>
      </c>
      <c r="L50" s="18" t="s">
        <v>685</v>
      </c>
      <c r="M50" s="18" t="s">
        <v>686</v>
      </c>
      <c r="N50" s="18" t="s">
        <v>687</v>
      </c>
      <c r="O50" s="18" t="s">
        <v>688</v>
      </c>
    </row>
    <row r="51" spans="4:15">
      <c r="D51" s="18" t="s">
        <v>689</v>
      </c>
      <c r="E51" s="18" t="s">
        <v>690</v>
      </c>
      <c r="G51" s="18" t="s">
        <v>691</v>
      </c>
      <c r="J51" s="18" t="s">
        <v>692</v>
      </c>
      <c r="K51" s="18" t="s">
        <v>693</v>
      </c>
      <c r="L51" s="18" t="s">
        <v>694</v>
      </c>
      <c r="M51" s="18" t="s">
        <v>695</v>
      </c>
      <c r="N51" s="18" t="s">
        <v>696</v>
      </c>
      <c r="O51" s="18" t="s">
        <v>697</v>
      </c>
    </row>
    <row r="52" spans="4:15">
      <c r="D52" s="18" t="s">
        <v>698</v>
      </c>
      <c r="E52" s="18" t="s">
        <v>699</v>
      </c>
      <c r="G52" s="18" t="s">
        <v>700</v>
      </c>
      <c r="J52" s="18" t="s">
        <v>701</v>
      </c>
      <c r="K52" s="18" t="s">
        <v>702</v>
      </c>
      <c r="L52" s="18" t="s">
        <v>703</v>
      </c>
      <c r="M52" s="18" t="s">
        <v>704</v>
      </c>
      <c r="N52" s="18" t="s">
        <v>705</v>
      </c>
      <c r="O52" s="18" t="s">
        <v>706</v>
      </c>
    </row>
    <row r="53" spans="4:15">
      <c r="D53" s="18" t="s">
        <v>707</v>
      </c>
      <c r="E53" s="18" t="s">
        <v>708</v>
      </c>
      <c r="G53" s="18" t="s">
        <v>709</v>
      </c>
      <c r="J53" s="18" t="s">
        <v>710</v>
      </c>
      <c r="K53" s="18" t="s">
        <v>711</v>
      </c>
      <c r="L53" s="18" t="s">
        <v>712</v>
      </c>
      <c r="M53" s="18" t="s">
        <v>713</v>
      </c>
      <c r="N53" s="18" t="s">
        <v>714</v>
      </c>
      <c r="O53" s="18" t="s">
        <v>715</v>
      </c>
    </row>
    <row r="54" spans="4:15">
      <c r="D54" s="18" t="s">
        <v>716</v>
      </c>
      <c r="E54" s="18" t="s">
        <v>717</v>
      </c>
      <c r="G54" s="18" t="s">
        <v>718</v>
      </c>
      <c r="J54" s="18" t="s">
        <v>719</v>
      </c>
      <c r="K54" s="18" t="s">
        <v>720</v>
      </c>
      <c r="L54" s="18" t="s">
        <v>721</v>
      </c>
      <c r="M54" s="18" t="s">
        <v>722</v>
      </c>
      <c r="N54" s="18" t="s">
        <v>723</v>
      </c>
      <c r="O54" s="18" t="s">
        <v>724</v>
      </c>
    </row>
    <row r="55" spans="4:15">
      <c r="D55" s="18" t="s">
        <v>725</v>
      </c>
      <c r="E55" s="18" t="s">
        <v>726</v>
      </c>
      <c r="G55" s="18" t="s">
        <v>727</v>
      </c>
      <c r="J55" s="18" t="s">
        <v>728</v>
      </c>
      <c r="K55" s="18" t="s">
        <v>729</v>
      </c>
      <c r="L55" s="18" t="s">
        <v>730</v>
      </c>
      <c r="M55" s="18" t="s">
        <v>731</v>
      </c>
      <c r="N55" s="18" t="s">
        <v>732</v>
      </c>
      <c r="O55" s="18" t="s">
        <v>733</v>
      </c>
    </row>
    <row r="56" spans="4:15">
      <c r="D56" s="18" t="s">
        <v>734</v>
      </c>
      <c r="E56" s="18" t="s">
        <v>735</v>
      </c>
      <c r="G56" s="18" t="s">
        <v>736</v>
      </c>
      <c r="J56" s="18" t="s">
        <v>737</v>
      </c>
      <c r="K56" s="18" t="s">
        <v>738</v>
      </c>
      <c r="L56" s="18" t="s">
        <v>739</v>
      </c>
      <c r="M56" s="18" t="s">
        <v>740</v>
      </c>
      <c r="N56" s="18" t="s">
        <v>741</v>
      </c>
      <c r="O56" s="18" t="s">
        <v>742</v>
      </c>
    </row>
    <row r="57" spans="4:15">
      <c r="D57" s="18" t="s">
        <v>743</v>
      </c>
      <c r="E57" s="18" t="s">
        <v>744</v>
      </c>
      <c r="G57" s="18" t="s">
        <v>745</v>
      </c>
      <c r="J57" s="18" t="s">
        <v>746</v>
      </c>
      <c r="K57" s="18" t="s">
        <v>747</v>
      </c>
      <c r="L57" s="18" t="s">
        <v>748</v>
      </c>
      <c r="M57" s="18" t="s">
        <v>749</v>
      </c>
      <c r="N57" s="18" t="s">
        <v>750</v>
      </c>
      <c r="O57" s="18" t="s">
        <v>751</v>
      </c>
    </row>
    <row r="58" spans="4:15">
      <c r="D58" s="18" t="s">
        <v>752</v>
      </c>
      <c r="E58" s="18" t="s">
        <v>753</v>
      </c>
      <c r="G58" s="18" t="s">
        <v>754</v>
      </c>
      <c r="J58" s="18" t="s">
        <v>755</v>
      </c>
      <c r="K58" s="18" t="s">
        <v>756</v>
      </c>
      <c r="L58" s="18" t="s">
        <v>757</v>
      </c>
      <c r="M58" s="18" t="s">
        <v>758</v>
      </c>
      <c r="N58" s="18" t="s">
        <v>759</v>
      </c>
      <c r="O58" s="18" t="s">
        <v>760</v>
      </c>
    </row>
    <row r="59" spans="4:15">
      <c r="D59" s="18" t="s">
        <v>761</v>
      </c>
      <c r="E59" s="18" t="s">
        <v>762</v>
      </c>
      <c r="G59" s="18" t="s">
        <v>763</v>
      </c>
      <c r="J59" s="18" t="s">
        <v>764</v>
      </c>
      <c r="K59" s="18" t="s">
        <v>765</v>
      </c>
      <c r="L59" s="18" t="s">
        <v>766</v>
      </c>
      <c r="M59" s="18" t="s">
        <v>767</v>
      </c>
      <c r="N59" s="18" t="s">
        <v>768</v>
      </c>
      <c r="O59" s="18" t="s">
        <v>769</v>
      </c>
    </row>
    <row r="60" spans="4:15">
      <c r="D60" s="18" t="s">
        <v>770</v>
      </c>
      <c r="E60" s="18" t="s">
        <v>771</v>
      </c>
      <c r="G60" s="18" t="s">
        <v>772</v>
      </c>
      <c r="J60" s="18" t="s">
        <v>773</v>
      </c>
      <c r="K60" s="18" t="s">
        <v>774</v>
      </c>
      <c r="L60" s="18" t="s">
        <v>775</v>
      </c>
      <c r="M60" s="18" t="s">
        <v>776</v>
      </c>
      <c r="N60" s="18" t="s">
        <v>777</v>
      </c>
      <c r="O60" s="18" t="s">
        <v>778</v>
      </c>
    </row>
    <row r="61" spans="4:15">
      <c r="D61" s="18" t="s">
        <v>779</v>
      </c>
      <c r="E61" s="18" t="s">
        <v>780</v>
      </c>
      <c r="G61" s="18" t="s">
        <v>781</v>
      </c>
      <c r="J61" s="18" t="s">
        <v>782</v>
      </c>
      <c r="K61" s="18" t="s">
        <v>783</v>
      </c>
      <c r="L61" s="18" t="s">
        <v>784</v>
      </c>
      <c r="M61" s="18" t="s">
        <v>785</v>
      </c>
      <c r="N61" s="18" t="s">
        <v>786</v>
      </c>
      <c r="O61" s="18" t="s">
        <v>787</v>
      </c>
    </row>
    <row r="62" spans="4:15">
      <c r="D62" s="18" t="s">
        <v>788</v>
      </c>
      <c r="E62" s="18" t="s">
        <v>789</v>
      </c>
      <c r="G62" s="18" t="s">
        <v>790</v>
      </c>
      <c r="J62" s="18" t="s">
        <v>791</v>
      </c>
      <c r="K62" s="18" t="s">
        <v>792</v>
      </c>
      <c r="L62" s="18" t="s">
        <v>793</v>
      </c>
      <c r="M62" s="18" t="s">
        <v>794</v>
      </c>
      <c r="N62" s="18" t="s">
        <v>795</v>
      </c>
      <c r="O62" s="18" t="s">
        <v>796</v>
      </c>
    </row>
    <row r="63" spans="4:15">
      <c r="D63" s="18" t="s">
        <v>797</v>
      </c>
      <c r="E63" s="18" t="s">
        <v>798</v>
      </c>
      <c r="G63" s="18" t="s">
        <v>799</v>
      </c>
      <c r="J63" s="18" t="s">
        <v>800</v>
      </c>
      <c r="K63" s="18" t="s">
        <v>801</v>
      </c>
      <c r="L63" s="18" t="s">
        <v>802</v>
      </c>
      <c r="M63" s="18" t="s">
        <v>803</v>
      </c>
      <c r="N63" s="18" t="s">
        <v>804</v>
      </c>
      <c r="O63" s="18" t="s">
        <v>805</v>
      </c>
    </row>
    <row r="64" spans="4:15">
      <c r="D64" s="18" t="s">
        <v>806</v>
      </c>
      <c r="E64" s="18" t="s">
        <v>807</v>
      </c>
      <c r="G64" s="18" t="s">
        <v>808</v>
      </c>
      <c r="J64" s="18" t="s">
        <v>809</v>
      </c>
      <c r="K64" s="18" t="s">
        <v>810</v>
      </c>
      <c r="L64" s="18" t="s">
        <v>811</v>
      </c>
      <c r="M64" s="18" t="s">
        <v>812</v>
      </c>
      <c r="N64" s="18" t="s">
        <v>813</v>
      </c>
      <c r="O64" s="18" t="s">
        <v>814</v>
      </c>
    </row>
    <row r="65" spans="4:15">
      <c r="D65" s="18" t="s">
        <v>815</v>
      </c>
      <c r="E65" s="18" t="s">
        <v>816</v>
      </c>
      <c r="G65" s="18" t="s">
        <v>817</v>
      </c>
      <c r="J65" s="18" t="s">
        <v>818</v>
      </c>
      <c r="K65" s="18" t="s">
        <v>819</v>
      </c>
      <c r="L65" s="18" t="s">
        <v>820</v>
      </c>
      <c r="M65" s="18" t="s">
        <v>821</v>
      </c>
      <c r="N65" s="18" t="s">
        <v>822</v>
      </c>
      <c r="O65" s="18" t="s">
        <v>823</v>
      </c>
    </row>
    <row r="66" spans="4:15">
      <c r="D66" s="18" t="s">
        <v>824</v>
      </c>
      <c r="E66" s="18" t="s">
        <v>825</v>
      </c>
      <c r="G66" s="18" t="s">
        <v>826</v>
      </c>
      <c r="J66" s="18" t="s">
        <v>827</v>
      </c>
      <c r="K66" s="18" t="s">
        <v>828</v>
      </c>
      <c r="L66" s="18" t="s">
        <v>829</v>
      </c>
      <c r="M66" s="18" t="s">
        <v>830</v>
      </c>
      <c r="N66" s="18" t="s">
        <v>831</v>
      </c>
      <c r="O66" s="18" t="s">
        <v>832</v>
      </c>
    </row>
    <row r="67" spans="4:15">
      <c r="D67" s="18" t="s">
        <v>833</v>
      </c>
      <c r="E67" s="18" t="s">
        <v>834</v>
      </c>
      <c r="G67" s="18" t="s">
        <v>835</v>
      </c>
      <c r="J67" s="18" t="s">
        <v>836</v>
      </c>
      <c r="K67" s="18" t="s">
        <v>837</v>
      </c>
      <c r="L67" s="18" t="s">
        <v>838</v>
      </c>
      <c r="M67" s="18" t="s">
        <v>839</v>
      </c>
      <c r="N67" s="18" t="s">
        <v>840</v>
      </c>
      <c r="O67" s="18" t="s">
        <v>841</v>
      </c>
    </row>
    <row r="68" spans="4:15">
      <c r="D68" s="18" t="s">
        <v>842</v>
      </c>
      <c r="E68" s="18" t="s">
        <v>843</v>
      </c>
      <c r="G68" s="18" t="s">
        <v>844</v>
      </c>
      <c r="J68" s="18" t="s">
        <v>845</v>
      </c>
      <c r="K68" s="18" t="s">
        <v>846</v>
      </c>
      <c r="L68" s="18" t="s">
        <v>847</v>
      </c>
      <c r="M68" s="18" t="s">
        <v>848</v>
      </c>
      <c r="N68" s="18" t="s">
        <v>849</v>
      </c>
      <c r="O68" s="18" t="s">
        <v>850</v>
      </c>
    </row>
    <row r="69" spans="4:15">
      <c r="D69" s="18" t="s">
        <v>851</v>
      </c>
      <c r="E69" s="18" t="s">
        <v>852</v>
      </c>
      <c r="G69" s="18" t="s">
        <v>853</v>
      </c>
      <c r="J69" s="18" t="s">
        <v>854</v>
      </c>
      <c r="K69" s="18" t="s">
        <v>855</v>
      </c>
      <c r="L69" s="18" t="s">
        <v>856</v>
      </c>
      <c r="M69" s="18" t="s">
        <v>857</v>
      </c>
      <c r="N69" s="18" t="s">
        <v>858</v>
      </c>
      <c r="O69" s="18" t="s">
        <v>859</v>
      </c>
    </row>
    <row r="70" spans="4:15">
      <c r="D70" s="18" t="s">
        <v>860</v>
      </c>
      <c r="E70" s="18" t="s">
        <v>861</v>
      </c>
      <c r="G70" s="18" t="s">
        <v>862</v>
      </c>
      <c r="J70" s="18" t="s">
        <v>863</v>
      </c>
      <c r="K70" s="18" t="s">
        <v>864</v>
      </c>
      <c r="L70" s="18" t="s">
        <v>865</v>
      </c>
      <c r="M70" s="18" t="s">
        <v>866</v>
      </c>
      <c r="N70" s="18" t="s">
        <v>867</v>
      </c>
      <c r="O70" s="18" t="s">
        <v>868</v>
      </c>
    </row>
    <row r="71" spans="4:15">
      <c r="D71" s="18" t="s">
        <v>869</v>
      </c>
      <c r="E71" s="18" t="s">
        <v>870</v>
      </c>
      <c r="G71" s="18" t="s">
        <v>871</v>
      </c>
      <c r="J71" s="18" t="s">
        <v>872</v>
      </c>
      <c r="K71" s="18" t="s">
        <v>873</v>
      </c>
      <c r="L71" s="18" t="s">
        <v>874</v>
      </c>
      <c r="M71" s="18" t="s">
        <v>875</v>
      </c>
      <c r="N71" s="18" t="s">
        <v>876</v>
      </c>
      <c r="O71" s="18" t="s">
        <v>877</v>
      </c>
    </row>
    <row r="72" spans="4:15">
      <c r="D72" s="18" t="s">
        <v>878</v>
      </c>
      <c r="E72" s="18" t="s">
        <v>879</v>
      </c>
      <c r="G72" s="18" t="s">
        <v>880</v>
      </c>
      <c r="J72" s="18" t="s">
        <v>881</v>
      </c>
      <c r="K72" s="18" t="s">
        <v>882</v>
      </c>
      <c r="L72" s="18" t="s">
        <v>883</v>
      </c>
      <c r="M72" s="18" t="s">
        <v>884</v>
      </c>
      <c r="N72" s="18" t="s">
        <v>885</v>
      </c>
      <c r="O72" s="18" t="s">
        <v>886</v>
      </c>
    </row>
    <row r="73" spans="4:15">
      <c r="D73" s="18" t="s">
        <v>887</v>
      </c>
      <c r="E73" s="18" t="s">
        <v>888</v>
      </c>
      <c r="G73" s="18" t="s">
        <v>889</v>
      </c>
      <c r="J73" s="18" t="s">
        <v>890</v>
      </c>
      <c r="K73" s="18" t="s">
        <v>891</v>
      </c>
      <c r="L73" s="18" t="s">
        <v>892</v>
      </c>
      <c r="M73" s="18" t="s">
        <v>893</v>
      </c>
      <c r="N73" s="18" t="s">
        <v>894</v>
      </c>
      <c r="O73" s="18" t="s">
        <v>895</v>
      </c>
    </row>
    <row r="74" spans="4:15">
      <c r="D74" s="18" t="s">
        <v>896</v>
      </c>
      <c r="E74" s="18" t="s">
        <v>897</v>
      </c>
      <c r="G74" s="18" t="s">
        <v>898</v>
      </c>
      <c r="J74" s="18" t="s">
        <v>899</v>
      </c>
      <c r="K74" s="18" t="s">
        <v>900</v>
      </c>
      <c r="L74" s="18" t="s">
        <v>901</v>
      </c>
      <c r="M74" s="18" t="s">
        <v>902</v>
      </c>
      <c r="N74" s="18" t="s">
        <v>903</v>
      </c>
      <c r="O74" s="18" t="s">
        <v>904</v>
      </c>
    </row>
    <row r="75" spans="4:15">
      <c r="D75" s="18" t="s">
        <v>905</v>
      </c>
      <c r="E75" s="18" t="s">
        <v>906</v>
      </c>
      <c r="G75" s="18" t="s">
        <v>907</v>
      </c>
      <c r="J75" s="18" t="s">
        <v>908</v>
      </c>
      <c r="K75" s="18" t="s">
        <v>909</v>
      </c>
      <c r="L75" s="18" t="s">
        <v>910</v>
      </c>
      <c r="M75" s="18" t="s">
        <v>911</v>
      </c>
      <c r="N75" s="18" t="s">
        <v>912</v>
      </c>
      <c r="O75" s="18" t="s">
        <v>913</v>
      </c>
    </row>
    <row r="76" spans="4:15">
      <c r="D76" s="18" t="s">
        <v>914</v>
      </c>
      <c r="E76" s="18" t="s">
        <v>915</v>
      </c>
      <c r="G76" s="18" t="s">
        <v>916</v>
      </c>
      <c r="J76" s="18" t="s">
        <v>917</v>
      </c>
      <c r="K76" s="18" t="s">
        <v>918</v>
      </c>
      <c r="L76" s="18" t="s">
        <v>919</v>
      </c>
      <c r="M76" s="18" t="s">
        <v>920</v>
      </c>
      <c r="N76" s="18" t="s">
        <v>921</v>
      </c>
      <c r="O76" s="18" t="s">
        <v>922</v>
      </c>
    </row>
    <row r="77" spans="4:15">
      <c r="D77" s="18" t="s">
        <v>923</v>
      </c>
      <c r="E77" s="18" t="s">
        <v>924</v>
      </c>
      <c r="G77" s="18" t="s">
        <v>925</v>
      </c>
      <c r="J77" s="18" t="s">
        <v>926</v>
      </c>
      <c r="K77" s="18" t="s">
        <v>927</v>
      </c>
      <c r="L77" s="18" t="s">
        <v>928</v>
      </c>
      <c r="M77" s="18" t="s">
        <v>929</v>
      </c>
      <c r="N77" s="18" t="s">
        <v>930</v>
      </c>
      <c r="O77" s="18" t="s">
        <v>931</v>
      </c>
    </row>
    <row r="78" spans="4:15">
      <c r="D78" s="18" t="s">
        <v>932</v>
      </c>
      <c r="E78" s="18" t="s">
        <v>933</v>
      </c>
      <c r="G78" s="18" t="s">
        <v>934</v>
      </c>
      <c r="J78" s="18" t="s">
        <v>935</v>
      </c>
      <c r="K78" s="18" t="s">
        <v>936</v>
      </c>
      <c r="L78" s="18" t="s">
        <v>937</v>
      </c>
      <c r="M78" s="18" t="s">
        <v>938</v>
      </c>
      <c r="N78" s="18" t="s">
        <v>939</v>
      </c>
      <c r="O78" s="18" t="s">
        <v>940</v>
      </c>
    </row>
    <row r="79" spans="4:15">
      <c r="D79" s="18" t="s">
        <v>941</v>
      </c>
      <c r="E79" s="18" t="s">
        <v>942</v>
      </c>
      <c r="G79" s="18" t="s">
        <v>943</v>
      </c>
      <c r="J79" s="18" t="s">
        <v>944</v>
      </c>
      <c r="K79" s="18" t="s">
        <v>945</v>
      </c>
      <c r="L79" s="18" t="s">
        <v>946</v>
      </c>
      <c r="M79" s="18" t="s">
        <v>947</v>
      </c>
      <c r="N79" s="18" t="s">
        <v>948</v>
      </c>
      <c r="O79" s="18" t="s">
        <v>949</v>
      </c>
    </row>
    <row r="80" spans="4:15">
      <c r="D80" s="18" t="s">
        <v>950</v>
      </c>
      <c r="E80" s="18" t="s">
        <v>951</v>
      </c>
      <c r="G80" s="18" t="s">
        <v>952</v>
      </c>
      <c r="J80" s="18" t="s">
        <v>953</v>
      </c>
      <c r="K80" s="18" t="s">
        <v>954</v>
      </c>
      <c r="L80" s="18" t="s">
        <v>955</v>
      </c>
      <c r="M80" s="18" t="s">
        <v>956</v>
      </c>
      <c r="N80" s="18" t="s">
        <v>957</v>
      </c>
      <c r="O80" s="18" t="s">
        <v>958</v>
      </c>
    </row>
    <row r="81" spans="4:15">
      <c r="D81" s="18" t="s">
        <v>959</v>
      </c>
      <c r="E81" s="18" t="s">
        <v>960</v>
      </c>
      <c r="G81" s="18" t="s">
        <v>961</v>
      </c>
      <c r="J81" s="18" t="s">
        <v>962</v>
      </c>
      <c r="K81" s="18" t="s">
        <v>963</v>
      </c>
      <c r="L81" s="18" t="s">
        <v>964</v>
      </c>
      <c r="N81" s="18" t="s">
        <v>965</v>
      </c>
      <c r="O81" s="18" t="s">
        <v>966</v>
      </c>
    </row>
    <row r="82" spans="4:15">
      <c r="D82" s="18" t="s">
        <v>967</v>
      </c>
      <c r="E82" s="18" t="s">
        <v>968</v>
      </c>
      <c r="G82" s="18" t="s">
        <v>969</v>
      </c>
      <c r="J82" s="18" t="s">
        <v>970</v>
      </c>
      <c r="K82" s="18" t="s">
        <v>971</v>
      </c>
      <c r="L82" s="18" t="s">
        <v>972</v>
      </c>
      <c r="N82" s="18" t="s">
        <v>973</v>
      </c>
      <c r="O82" s="18" t="s">
        <v>974</v>
      </c>
    </row>
    <row r="83" spans="4:15">
      <c r="D83" s="18" t="s">
        <v>975</v>
      </c>
      <c r="E83" s="18" t="s">
        <v>976</v>
      </c>
      <c r="G83" s="18" t="s">
        <v>977</v>
      </c>
      <c r="J83" s="18" t="s">
        <v>978</v>
      </c>
      <c r="K83" s="18" t="s">
        <v>979</v>
      </c>
      <c r="L83" s="18" t="s">
        <v>980</v>
      </c>
      <c r="N83" s="18" t="s">
        <v>981</v>
      </c>
      <c r="O83" s="18" t="s">
        <v>982</v>
      </c>
    </row>
    <row r="84" spans="4:15">
      <c r="D84" s="18" t="s">
        <v>983</v>
      </c>
      <c r="E84" s="18" t="s">
        <v>984</v>
      </c>
      <c r="G84" s="18" t="s">
        <v>985</v>
      </c>
      <c r="J84" s="18" t="s">
        <v>986</v>
      </c>
      <c r="K84" s="18" t="s">
        <v>987</v>
      </c>
      <c r="L84" s="18" t="s">
        <v>988</v>
      </c>
      <c r="N84" s="18" t="s">
        <v>989</v>
      </c>
      <c r="O84" s="18" t="s">
        <v>990</v>
      </c>
    </row>
    <row r="85" spans="4:15">
      <c r="D85" s="18" t="s">
        <v>991</v>
      </c>
      <c r="E85" s="18" t="s">
        <v>992</v>
      </c>
      <c r="G85" s="18" t="s">
        <v>993</v>
      </c>
      <c r="J85" s="18" t="s">
        <v>994</v>
      </c>
      <c r="K85" s="18" t="s">
        <v>995</v>
      </c>
      <c r="L85" s="18" t="s">
        <v>996</v>
      </c>
      <c r="N85" s="18" t="s">
        <v>997</v>
      </c>
      <c r="O85" s="18" t="s">
        <v>998</v>
      </c>
    </row>
    <row r="86" spans="4:15">
      <c r="D86" s="18" t="s">
        <v>999</v>
      </c>
      <c r="E86" s="18" t="s">
        <v>1000</v>
      </c>
      <c r="G86" s="18" t="s">
        <v>1001</v>
      </c>
      <c r="J86" s="18" t="s">
        <v>1002</v>
      </c>
      <c r="K86" s="18" t="s">
        <v>1003</v>
      </c>
      <c r="L86" s="18" t="s">
        <v>1004</v>
      </c>
      <c r="N86" s="18" t="s">
        <v>1005</v>
      </c>
      <c r="O86" s="18" t="s">
        <v>1006</v>
      </c>
    </row>
    <row r="87" spans="4:15">
      <c r="D87" s="18" t="s">
        <v>1007</v>
      </c>
      <c r="E87" s="18" t="s">
        <v>1008</v>
      </c>
      <c r="G87" s="18" t="s">
        <v>1009</v>
      </c>
      <c r="J87" s="18" t="s">
        <v>1010</v>
      </c>
      <c r="K87" s="18" t="s">
        <v>1011</v>
      </c>
      <c r="L87" s="18" t="s">
        <v>1012</v>
      </c>
      <c r="N87" s="18" t="s">
        <v>1013</v>
      </c>
      <c r="O87" s="18" t="s">
        <v>1014</v>
      </c>
    </row>
    <row r="88" spans="4:15">
      <c r="D88" s="18" t="s">
        <v>1015</v>
      </c>
      <c r="E88" s="18" t="s">
        <v>1016</v>
      </c>
      <c r="G88" s="18" t="s">
        <v>1017</v>
      </c>
      <c r="J88" s="18" t="s">
        <v>1018</v>
      </c>
      <c r="K88" s="18" t="s">
        <v>1019</v>
      </c>
      <c r="L88" s="18" t="s">
        <v>1020</v>
      </c>
      <c r="N88" s="18" t="s">
        <v>1021</v>
      </c>
      <c r="O88" s="18" t="s">
        <v>1022</v>
      </c>
    </row>
    <row r="89" spans="4:15">
      <c r="D89" s="18" t="s">
        <v>1023</v>
      </c>
      <c r="E89" s="18" t="s">
        <v>1024</v>
      </c>
      <c r="G89" s="18" t="s">
        <v>1025</v>
      </c>
      <c r="J89" s="18" t="s">
        <v>1026</v>
      </c>
      <c r="K89" s="18" t="s">
        <v>1027</v>
      </c>
      <c r="L89" s="18" t="s">
        <v>1028</v>
      </c>
      <c r="N89" s="18" t="s">
        <v>1029</v>
      </c>
      <c r="O89" s="18" t="s">
        <v>1030</v>
      </c>
    </row>
    <row r="90" spans="4:15">
      <c r="D90" s="18" t="s">
        <v>1031</v>
      </c>
      <c r="E90" s="18" t="s">
        <v>1032</v>
      </c>
      <c r="G90" s="18" t="s">
        <v>1033</v>
      </c>
      <c r="J90" s="18" t="s">
        <v>1034</v>
      </c>
      <c r="K90" s="18" t="s">
        <v>1035</v>
      </c>
      <c r="L90" s="18" t="s">
        <v>1036</v>
      </c>
      <c r="N90" s="18" t="s">
        <v>1037</v>
      </c>
      <c r="O90" s="18" t="s">
        <v>1038</v>
      </c>
    </row>
    <row r="91" spans="4:15">
      <c r="D91" s="18" t="s">
        <v>1039</v>
      </c>
      <c r="E91" s="18" t="s">
        <v>1040</v>
      </c>
      <c r="G91" s="18" t="s">
        <v>1041</v>
      </c>
      <c r="J91" s="18" t="s">
        <v>1042</v>
      </c>
      <c r="K91" s="18" t="s">
        <v>1043</v>
      </c>
      <c r="L91" s="18" t="s">
        <v>1044</v>
      </c>
      <c r="N91" s="18" t="s">
        <v>1045</v>
      </c>
      <c r="O91" s="18" t="s">
        <v>1046</v>
      </c>
    </row>
    <row r="92" spans="4:15">
      <c r="D92" s="18" t="s">
        <v>1047</v>
      </c>
      <c r="E92" s="18" t="s">
        <v>1048</v>
      </c>
      <c r="G92" s="18" t="s">
        <v>1049</v>
      </c>
      <c r="J92" s="18" t="s">
        <v>1050</v>
      </c>
      <c r="K92" s="18" t="s">
        <v>1051</v>
      </c>
      <c r="L92" s="18" t="s">
        <v>1052</v>
      </c>
      <c r="N92" s="18" t="s">
        <v>1053</v>
      </c>
      <c r="O92" s="18" t="s">
        <v>1054</v>
      </c>
    </row>
    <row r="93" spans="4:15">
      <c r="D93" s="18" t="s">
        <v>1055</v>
      </c>
      <c r="E93" s="18" t="s">
        <v>1056</v>
      </c>
      <c r="G93" s="18" t="s">
        <v>1057</v>
      </c>
      <c r="J93" s="18" t="s">
        <v>1058</v>
      </c>
      <c r="K93" s="18" t="s">
        <v>1059</v>
      </c>
      <c r="L93" s="18" t="s">
        <v>1060</v>
      </c>
      <c r="N93" s="18" t="s">
        <v>1061</v>
      </c>
      <c r="O93" s="18" t="s">
        <v>1062</v>
      </c>
    </row>
    <row r="94" spans="4:15">
      <c r="D94" s="18" t="s">
        <v>1063</v>
      </c>
      <c r="E94" s="18" t="s">
        <v>1064</v>
      </c>
      <c r="G94" s="18" t="s">
        <v>1065</v>
      </c>
      <c r="J94" s="18" t="s">
        <v>1066</v>
      </c>
      <c r="K94" s="18" t="s">
        <v>1067</v>
      </c>
      <c r="L94" s="18" t="s">
        <v>1068</v>
      </c>
      <c r="N94" s="18" t="s">
        <v>1069</v>
      </c>
      <c r="O94" s="18" t="s">
        <v>1070</v>
      </c>
    </row>
    <row r="95" spans="4:15">
      <c r="D95" s="18" t="s">
        <v>1071</v>
      </c>
      <c r="E95" s="18" t="s">
        <v>1072</v>
      </c>
      <c r="G95" s="18" t="s">
        <v>1073</v>
      </c>
      <c r="J95" s="18" t="s">
        <v>1074</v>
      </c>
      <c r="K95" s="18" t="s">
        <v>1075</v>
      </c>
      <c r="L95" s="18" t="s">
        <v>1076</v>
      </c>
      <c r="N95" s="18" t="s">
        <v>1077</v>
      </c>
      <c r="O95" s="18" t="s">
        <v>1078</v>
      </c>
    </row>
    <row r="96" spans="4:15">
      <c r="D96" s="18" t="s">
        <v>1079</v>
      </c>
      <c r="E96" s="18" t="s">
        <v>1080</v>
      </c>
      <c r="G96" s="18" t="s">
        <v>1081</v>
      </c>
      <c r="J96" s="18" t="s">
        <v>1082</v>
      </c>
      <c r="K96" s="18" t="s">
        <v>1083</v>
      </c>
      <c r="L96" s="18" t="s">
        <v>1084</v>
      </c>
      <c r="N96" s="18" t="s">
        <v>1085</v>
      </c>
      <c r="O96" s="18" t="s">
        <v>1086</v>
      </c>
    </row>
    <row r="97" spans="4:15">
      <c r="D97" s="18" t="s">
        <v>1087</v>
      </c>
      <c r="E97" s="18" t="s">
        <v>1088</v>
      </c>
      <c r="G97" s="18" t="s">
        <v>1089</v>
      </c>
      <c r="J97" s="18" t="s">
        <v>1090</v>
      </c>
      <c r="K97" s="18" t="s">
        <v>1091</v>
      </c>
      <c r="L97" s="18" t="s">
        <v>1092</v>
      </c>
      <c r="N97" s="18" t="s">
        <v>1093</v>
      </c>
      <c r="O97" s="18" t="s">
        <v>1094</v>
      </c>
    </row>
    <row r="98" spans="4:15">
      <c r="D98" s="18" t="s">
        <v>1095</v>
      </c>
      <c r="E98" s="18" t="s">
        <v>1096</v>
      </c>
      <c r="G98" s="18" t="s">
        <v>1097</v>
      </c>
      <c r="J98" s="18" t="s">
        <v>1098</v>
      </c>
      <c r="K98" s="18" t="s">
        <v>1099</v>
      </c>
      <c r="L98" s="18" t="s">
        <v>1100</v>
      </c>
      <c r="N98" s="18" t="s">
        <v>1101</v>
      </c>
      <c r="O98" s="18" t="s">
        <v>1102</v>
      </c>
    </row>
    <row r="99" spans="4:15">
      <c r="D99" s="18" t="s">
        <v>1103</v>
      </c>
      <c r="E99" s="18" t="s">
        <v>1104</v>
      </c>
      <c r="G99" s="18" t="s">
        <v>1105</v>
      </c>
      <c r="J99" s="18" t="s">
        <v>1106</v>
      </c>
      <c r="K99" s="18" t="s">
        <v>1107</v>
      </c>
      <c r="L99" s="18" t="s">
        <v>1108</v>
      </c>
      <c r="N99" s="18" t="s">
        <v>1109</v>
      </c>
      <c r="O99" s="18" t="s">
        <v>1110</v>
      </c>
    </row>
    <row r="100" spans="4:15">
      <c r="D100" s="18" t="s">
        <v>1111</v>
      </c>
      <c r="E100" s="18" t="s">
        <v>1112</v>
      </c>
      <c r="G100" s="18" t="s">
        <v>1113</v>
      </c>
      <c r="J100" s="18" t="s">
        <v>1114</v>
      </c>
      <c r="K100" s="18" t="s">
        <v>1115</v>
      </c>
      <c r="L100" s="18" t="s">
        <v>1116</v>
      </c>
      <c r="N100" s="18" t="s">
        <v>1117</v>
      </c>
      <c r="O100" s="18" t="s">
        <v>1118</v>
      </c>
    </row>
    <row r="101" spans="4:15">
      <c r="D101" s="18" t="s">
        <v>1119</v>
      </c>
      <c r="E101" s="18" t="s">
        <v>1120</v>
      </c>
      <c r="G101" s="18" t="s">
        <v>1121</v>
      </c>
      <c r="J101" s="18" t="s">
        <v>1122</v>
      </c>
      <c r="K101" s="18" t="s">
        <v>1123</v>
      </c>
      <c r="L101" s="18" t="s">
        <v>1124</v>
      </c>
      <c r="N101" s="18" t="s">
        <v>1125</v>
      </c>
      <c r="O101" s="18" t="s">
        <v>1126</v>
      </c>
    </row>
    <row r="102" spans="4:15">
      <c r="D102" s="18" t="s">
        <v>1127</v>
      </c>
      <c r="E102" s="18" t="s">
        <v>1128</v>
      </c>
      <c r="G102" s="18" t="s">
        <v>1129</v>
      </c>
      <c r="J102" s="18" t="s">
        <v>1130</v>
      </c>
      <c r="K102" s="18" t="s">
        <v>1131</v>
      </c>
      <c r="L102" s="18" t="s">
        <v>1132</v>
      </c>
      <c r="N102" s="18" t="s">
        <v>1133</v>
      </c>
      <c r="O102" s="18" t="s">
        <v>1134</v>
      </c>
    </row>
    <row r="103" spans="4:15">
      <c r="D103" s="18" t="s">
        <v>1135</v>
      </c>
      <c r="E103" s="18" t="s">
        <v>1136</v>
      </c>
      <c r="G103" s="18" t="s">
        <v>1137</v>
      </c>
      <c r="J103" s="18" t="s">
        <v>1138</v>
      </c>
      <c r="K103" s="18" t="s">
        <v>1139</v>
      </c>
      <c r="L103" s="18" t="s">
        <v>1140</v>
      </c>
      <c r="N103" s="18" t="s">
        <v>1141</v>
      </c>
      <c r="O103" s="18" t="s">
        <v>1142</v>
      </c>
    </row>
    <row r="104" spans="4:15">
      <c r="D104" s="18" t="s">
        <v>1143</v>
      </c>
      <c r="E104" s="18" t="s">
        <v>1144</v>
      </c>
      <c r="G104" s="18" t="s">
        <v>1145</v>
      </c>
      <c r="J104" s="18" t="s">
        <v>1146</v>
      </c>
      <c r="K104" s="18" t="s">
        <v>1147</v>
      </c>
      <c r="L104" s="18" t="s">
        <v>1148</v>
      </c>
      <c r="N104" s="18" t="s">
        <v>1149</v>
      </c>
      <c r="O104" s="18" t="s">
        <v>1150</v>
      </c>
    </row>
    <row r="105" spans="4:15">
      <c r="D105" s="18" t="s">
        <v>1151</v>
      </c>
      <c r="E105" s="18" t="s">
        <v>1152</v>
      </c>
      <c r="G105" s="18" t="s">
        <v>1153</v>
      </c>
      <c r="J105" s="18" t="s">
        <v>1154</v>
      </c>
      <c r="K105" s="18" t="s">
        <v>1155</v>
      </c>
      <c r="L105" s="18" t="s">
        <v>1156</v>
      </c>
      <c r="N105" s="18" t="s">
        <v>1157</v>
      </c>
      <c r="O105" s="18" t="s">
        <v>1158</v>
      </c>
    </row>
    <row r="106" spans="4:15">
      <c r="D106" s="18" t="s">
        <v>1159</v>
      </c>
      <c r="E106" s="18" t="s">
        <v>1160</v>
      </c>
      <c r="G106" s="18" t="s">
        <v>1161</v>
      </c>
      <c r="J106" s="18" t="s">
        <v>1162</v>
      </c>
      <c r="K106" s="18" t="s">
        <v>1163</v>
      </c>
      <c r="L106" s="18" t="s">
        <v>1164</v>
      </c>
      <c r="N106" s="18" t="s">
        <v>1165</v>
      </c>
      <c r="O106" s="18" t="s">
        <v>1166</v>
      </c>
    </row>
    <row r="107" spans="4:15">
      <c r="D107" s="18" t="s">
        <v>1167</v>
      </c>
      <c r="E107" s="18" t="s">
        <v>1168</v>
      </c>
      <c r="G107" s="18" t="s">
        <v>1169</v>
      </c>
      <c r="J107" s="18" t="s">
        <v>1170</v>
      </c>
      <c r="K107" s="18" t="s">
        <v>1171</v>
      </c>
      <c r="L107" s="18" t="s">
        <v>1172</v>
      </c>
      <c r="N107" s="18" t="s">
        <v>1173</v>
      </c>
      <c r="O107" s="18" t="s">
        <v>1174</v>
      </c>
    </row>
    <row r="108" spans="4:15">
      <c r="D108" s="18" t="s">
        <v>1175</v>
      </c>
      <c r="E108" s="18" t="s">
        <v>1176</v>
      </c>
      <c r="G108" s="18" t="s">
        <v>1177</v>
      </c>
      <c r="J108" s="18" t="s">
        <v>1178</v>
      </c>
      <c r="K108" s="18" t="s">
        <v>1179</v>
      </c>
      <c r="L108" s="18" t="s">
        <v>1180</v>
      </c>
      <c r="N108" s="18" t="s">
        <v>1181</v>
      </c>
      <c r="O108" s="18" t="s">
        <v>1182</v>
      </c>
    </row>
    <row r="109" spans="4:15">
      <c r="D109" s="18" t="s">
        <v>1183</v>
      </c>
      <c r="E109" s="18" t="s">
        <v>1184</v>
      </c>
      <c r="G109" s="18" t="s">
        <v>1185</v>
      </c>
      <c r="J109" s="18" t="s">
        <v>1186</v>
      </c>
      <c r="K109" s="18" t="s">
        <v>1187</v>
      </c>
      <c r="L109" s="18" t="s">
        <v>1188</v>
      </c>
      <c r="N109" s="18" t="s">
        <v>1189</v>
      </c>
      <c r="O109" s="18" t="s">
        <v>1190</v>
      </c>
    </row>
    <row r="110" spans="4:15">
      <c r="D110" s="18" t="s">
        <v>1191</v>
      </c>
      <c r="E110" s="18" t="s">
        <v>1192</v>
      </c>
      <c r="G110" s="18" t="s">
        <v>1193</v>
      </c>
      <c r="J110" s="18" t="s">
        <v>1194</v>
      </c>
      <c r="K110" s="18" t="s">
        <v>1195</v>
      </c>
      <c r="L110" s="18" t="s">
        <v>1196</v>
      </c>
      <c r="N110" s="18" t="s">
        <v>1197</v>
      </c>
      <c r="O110" s="18" t="s">
        <v>1198</v>
      </c>
    </row>
    <row r="111" spans="4:15">
      <c r="D111" s="18" t="s">
        <v>1199</v>
      </c>
      <c r="E111" s="18" t="s">
        <v>1200</v>
      </c>
      <c r="G111" s="18" t="s">
        <v>1201</v>
      </c>
      <c r="J111" s="18" t="s">
        <v>1202</v>
      </c>
      <c r="K111" s="18" t="s">
        <v>1203</v>
      </c>
      <c r="L111" s="18" t="s">
        <v>1204</v>
      </c>
      <c r="N111" s="18" t="s">
        <v>1205</v>
      </c>
      <c r="O111" s="18" t="s">
        <v>1206</v>
      </c>
    </row>
    <row r="112" spans="4:15">
      <c r="D112" s="18" t="s">
        <v>1207</v>
      </c>
      <c r="E112" s="18" t="s">
        <v>1208</v>
      </c>
      <c r="G112" s="18" t="s">
        <v>1209</v>
      </c>
      <c r="J112" s="18" t="s">
        <v>1210</v>
      </c>
      <c r="K112" s="18" t="s">
        <v>1211</v>
      </c>
      <c r="L112" s="18" t="s">
        <v>1212</v>
      </c>
      <c r="N112" s="18" t="s">
        <v>1213</v>
      </c>
      <c r="O112" s="18" t="s">
        <v>1214</v>
      </c>
    </row>
    <row r="113" spans="4:15">
      <c r="D113" s="18" t="s">
        <v>1215</v>
      </c>
      <c r="E113" s="18" t="s">
        <v>1216</v>
      </c>
      <c r="G113" s="18" t="s">
        <v>1217</v>
      </c>
      <c r="J113" s="18" t="s">
        <v>1218</v>
      </c>
      <c r="K113" s="18" t="s">
        <v>1219</v>
      </c>
      <c r="L113" s="18" t="s">
        <v>1220</v>
      </c>
      <c r="N113" s="18" t="s">
        <v>1221</v>
      </c>
      <c r="O113" s="18" t="s">
        <v>1222</v>
      </c>
    </row>
    <row r="114" spans="4:15">
      <c r="D114" s="18" t="s">
        <v>1223</v>
      </c>
      <c r="E114" s="18" t="s">
        <v>1224</v>
      </c>
      <c r="G114" s="18" t="s">
        <v>1225</v>
      </c>
      <c r="J114" s="18" t="s">
        <v>1226</v>
      </c>
      <c r="K114" s="18" t="s">
        <v>1227</v>
      </c>
      <c r="L114" s="18" t="s">
        <v>1228</v>
      </c>
      <c r="N114" s="18" t="s">
        <v>1229</v>
      </c>
      <c r="O114" s="18" t="s">
        <v>1230</v>
      </c>
    </row>
    <row r="115" spans="4:15">
      <c r="D115" s="18" t="s">
        <v>1231</v>
      </c>
      <c r="E115" s="18" t="s">
        <v>1232</v>
      </c>
      <c r="G115" s="18" t="s">
        <v>1233</v>
      </c>
      <c r="J115" s="18" t="s">
        <v>1234</v>
      </c>
      <c r="K115" s="18" t="s">
        <v>1235</v>
      </c>
      <c r="L115" s="18" t="s">
        <v>1236</v>
      </c>
      <c r="N115" s="18" t="s">
        <v>1237</v>
      </c>
      <c r="O115" s="18" t="s">
        <v>1238</v>
      </c>
    </row>
    <row r="116" spans="4:15">
      <c r="D116" s="18" t="s">
        <v>1239</v>
      </c>
      <c r="G116" s="18" t="s">
        <v>1240</v>
      </c>
      <c r="J116" s="18" t="s">
        <v>1241</v>
      </c>
      <c r="K116" s="18" t="s">
        <v>1242</v>
      </c>
      <c r="L116" s="18" t="s">
        <v>1243</v>
      </c>
      <c r="N116" s="18" t="s">
        <v>1244</v>
      </c>
      <c r="O116" s="18" t="s">
        <v>1245</v>
      </c>
    </row>
    <row r="117" spans="4:15">
      <c r="D117" s="18" t="s">
        <v>1246</v>
      </c>
      <c r="G117" s="18" t="s">
        <v>1247</v>
      </c>
      <c r="J117" s="18" t="s">
        <v>1248</v>
      </c>
      <c r="K117" s="18" t="s">
        <v>1249</v>
      </c>
      <c r="L117" s="18" t="s">
        <v>1250</v>
      </c>
      <c r="N117" s="18" t="s">
        <v>1251</v>
      </c>
      <c r="O117" s="18" t="s">
        <v>1252</v>
      </c>
    </row>
    <row r="118" spans="4:15">
      <c r="D118" s="18" t="s">
        <v>1253</v>
      </c>
      <c r="G118" s="18" t="s">
        <v>1254</v>
      </c>
      <c r="J118" s="18" t="s">
        <v>1255</v>
      </c>
      <c r="K118" s="18" t="s">
        <v>1256</v>
      </c>
      <c r="L118" s="18" t="s">
        <v>1257</v>
      </c>
      <c r="N118" s="18" t="s">
        <v>1258</v>
      </c>
      <c r="O118" s="18" t="s">
        <v>1259</v>
      </c>
    </row>
    <row r="119" spans="4:15">
      <c r="D119" s="18" t="s">
        <v>1260</v>
      </c>
      <c r="G119" s="18" t="s">
        <v>1261</v>
      </c>
      <c r="J119" s="18" t="s">
        <v>1262</v>
      </c>
      <c r="K119" s="18" t="s">
        <v>1263</v>
      </c>
      <c r="L119" s="18" t="s">
        <v>1264</v>
      </c>
      <c r="N119" s="18" t="s">
        <v>1265</v>
      </c>
      <c r="O119" s="18" t="s">
        <v>1266</v>
      </c>
    </row>
    <row r="120" spans="4:15">
      <c r="D120" s="18" t="s">
        <v>1267</v>
      </c>
      <c r="G120" s="18" t="s">
        <v>1268</v>
      </c>
      <c r="J120" s="18" t="s">
        <v>1269</v>
      </c>
      <c r="K120" s="18" t="s">
        <v>1270</v>
      </c>
      <c r="L120" s="18" t="s">
        <v>1271</v>
      </c>
      <c r="N120" s="18" t="s">
        <v>1272</v>
      </c>
      <c r="O120" s="18" t="s">
        <v>1273</v>
      </c>
    </row>
    <row r="121" spans="4:15">
      <c r="D121" s="18" t="s">
        <v>1274</v>
      </c>
      <c r="G121" s="18" t="s">
        <v>1275</v>
      </c>
      <c r="J121" s="18" t="s">
        <v>1276</v>
      </c>
      <c r="K121" s="18" t="s">
        <v>1277</v>
      </c>
      <c r="L121" s="18" t="s">
        <v>1278</v>
      </c>
      <c r="N121" s="18" t="s">
        <v>1279</v>
      </c>
      <c r="O121" s="18" t="s">
        <v>1280</v>
      </c>
    </row>
    <row r="122" spans="4:15">
      <c r="D122" s="18" t="s">
        <v>1281</v>
      </c>
      <c r="G122" s="18" t="s">
        <v>1282</v>
      </c>
      <c r="J122" s="18" t="s">
        <v>1283</v>
      </c>
      <c r="K122" s="18" t="s">
        <v>1284</v>
      </c>
      <c r="L122" s="18" t="s">
        <v>1285</v>
      </c>
      <c r="N122" s="18" t="s">
        <v>1286</v>
      </c>
      <c r="O122" s="18" t="s">
        <v>1287</v>
      </c>
    </row>
    <row r="123" spans="4:15">
      <c r="D123" s="18" t="s">
        <v>1288</v>
      </c>
      <c r="G123" s="18" t="s">
        <v>1289</v>
      </c>
      <c r="J123" s="18" t="s">
        <v>1290</v>
      </c>
      <c r="K123" s="18" t="s">
        <v>1291</v>
      </c>
      <c r="L123" s="18" t="s">
        <v>1292</v>
      </c>
      <c r="N123" s="18" t="s">
        <v>1293</v>
      </c>
      <c r="O123" s="18" t="s">
        <v>1294</v>
      </c>
    </row>
    <row r="124" spans="4:15">
      <c r="D124" s="18" t="s">
        <v>1295</v>
      </c>
      <c r="G124" s="18" t="s">
        <v>1296</v>
      </c>
      <c r="J124" s="18" t="s">
        <v>1297</v>
      </c>
      <c r="K124" s="18" t="s">
        <v>1298</v>
      </c>
      <c r="L124" s="18" t="s">
        <v>1299</v>
      </c>
      <c r="N124" s="18" t="s">
        <v>1300</v>
      </c>
      <c r="O124" s="18" t="s">
        <v>1301</v>
      </c>
    </row>
    <row r="125" spans="4:15">
      <c r="D125" s="18" t="s">
        <v>1302</v>
      </c>
      <c r="G125" s="18" t="s">
        <v>1303</v>
      </c>
      <c r="J125" s="18" t="s">
        <v>1304</v>
      </c>
      <c r="K125" s="18" t="s">
        <v>1305</v>
      </c>
      <c r="L125" s="18" t="s">
        <v>1306</v>
      </c>
      <c r="N125" s="18" t="s">
        <v>1307</v>
      </c>
      <c r="O125" s="18" t="s">
        <v>1308</v>
      </c>
    </row>
    <row r="126" spans="4:15">
      <c r="D126" s="18" t="s">
        <v>1309</v>
      </c>
      <c r="G126" s="18" t="s">
        <v>1310</v>
      </c>
      <c r="J126" s="18" t="s">
        <v>1311</v>
      </c>
      <c r="K126" s="18" t="s">
        <v>1312</v>
      </c>
      <c r="L126" s="18" t="s">
        <v>1313</v>
      </c>
      <c r="O126" s="18" t="s">
        <v>1314</v>
      </c>
    </row>
    <row r="127" spans="4:15">
      <c r="D127" s="18" t="s">
        <v>1315</v>
      </c>
      <c r="G127" s="18" t="s">
        <v>1316</v>
      </c>
      <c r="J127" s="18" t="s">
        <v>1317</v>
      </c>
      <c r="K127" s="18" t="s">
        <v>1318</v>
      </c>
      <c r="L127" s="18" t="s">
        <v>1319</v>
      </c>
    </row>
    <row r="128" spans="4:15">
      <c r="D128" s="18" t="s">
        <v>1320</v>
      </c>
      <c r="G128" s="18" t="s">
        <v>1321</v>
      </c>
      <c r="K128" s="18" t="s">
        <v>1322</v>
      </c>
      <c r="L128" s="18" t="s">
        <v>1323</v>
      </c>
    </row>
    <row r="129" spans="4:12">
      <c r="D129" s="18" t="s">
        <v>1324</v>
      </c>
      <c r="G129" s="18" t="s">
        <v>1325</v>
      </c>
      <c r="K129" s="18" t="s">
        <v>1326</v>
      </c>
      <c r="L129" s="18" t="s">
        <v>1327</v>
      </c>
    </row>
    <row r="130" spans="4:12">
      <c r="D130" s="18" t="s">
        <v>1328</v>
      </c>
      <c r="G130" s="18" t="s">
        <v>1329</v>
      </c>
      <c r="L130" s="18" t="s">
        <v>1330</v>
      </c>
    </row>
    <row r="131" spans="4:12">
      <c r="D131" s="18" t="s">
        <v>1331</v>
      </c>
      <c r="G131" s="18" t="s">
        <v>1332</v>
      </c>
      <c r="L131" s="18" t="s">
        <v>1333</v>
      </c>
    </row>
    <row r="132" spans="4:12">
      <c r="D132" s="18" t="s">
        <v>1334</v>
      </c>
      <c r="G132" s="18" t="s">
        <v>1335</v>
      </c>
      <c r="L132" s="18" t="s">
        <v>1336</v>
      </c>
    </row>
    <row r="133" spans="4:12">
      <c r="D133" s="18" t="s">
        <v>1337</v>
      </c>
      <c r="G133" s="18" t="s">
        <v>1338</v>
      </c>
      <c r="L133" s="18" t="s">
        <v>1339</v>
      </c>
    </row>
    <row r="134" spans="4:12">
      <c r="D134" s="18" t="s">
        <v>1340</v>
      </c>
      <c r="G134" s="18" t="s">
        <v>1341</v>
      </c>
      <c r="L134" s="18" t="s">
        <v>1342</v>
      </c>
    </row>
    <row r="135" spans="4:12">
      <c r="D135" s="18" t="s">
        <v>1343</v>
      </c>
      <c r="G135" s="18" t="s">
        <v>1344</v>
      </c>
      <c r="L135" s="18" t="s">
        <v>1345</v>
      </c>
    </row>
    <row r="136" spans="4:12">
      <c r="D136" s="18" t="s">
        <v>1346</v>
      </c>
      <c r="G136" s="18" t="s">
        <v>1347</v>
      </c>
      <c r="L136" s="18" t="s">
        <v>1348</v>
      </c>
    </row>
    <row r="137" spans="4:12">
      <c r="D137" s="18" t="s">
        <v>1349</v>
      </c>
      <c r="G137" s="18" t="s">
        <v>1350</v>
      </c>
      <c r="L137" s="18" t="s">
        <v>1351</v>
      </c>
    </row>
    <row r="138" spans="4:12">
      <c r="D138" s="18" t="s">
        <v>1352</v>
      </c>
      <c r="G138" s="18" t="s">
        <v>1353</v>
      </c>
      <c r="L138" s="18" t="s">
        <v>1354</v>
      </c>
    </row>
    <row r="139" spans="4:12">
      <c r="D139" s="18" t="s">
        <v>1355</v>
      </c>
      <c r="G139" s="18" t="s">
        <v>1356</v>
      </c>
      <c r="L139" s="18" t="s">
        <v>1357</v>
      </c>
    </row>
    <row r="140" spans="4:12">
      <c r="D140" s="18" t="s">
        <v>1358</v>
      </c>
      <c r="G140" s="18" t="s">
        <v>1359</v>
      </c>
      <c r="L140" s="18" t="s">
        <v>1360</v>
      </c>
    </row>
    <row r="141" spans="4:12">
      <c r="D141" s="18" t="s">
        <v>1361</v>
      </c>
      <c r="G141" s="18" t="s">
        <v>1362</v>
      </c>
      <c r="L141" s="18" t="s">
        <v>1363</v>
      </c>
    </row>
    <row r="142" spans="4:12">
      <c r="D142" s="18" t="s">
        <v>1364</v>
      </c>
      <c r="G142" s="18" t="s">
        <v>1365</v>
      </c>
      <c r="L142" s="18" t="s">
        <v>1366</v>
      </c>
    </row>
    <row r="143" spans="4:12">
      <c r="D143" s="18" t="s">
        <v>1367</v>
      </c>
      <c r="G143" s="18" t="s">
        <v>1368</v>
      </c>
      <c r="L143" s="18" t="s">
        <v>1369</v>
      </c>
    </row>
    <row r="144" spans="4:12">
      <c r="D144" s="18" t="s">
        <v>1370</v>
      </c>
      <c r="G144" s="18" t="s">
        <v>1371</v>
      </c>
      <c r="L144" s="18" t="s">
        <v>1372</v>
      </c>
    </row>
    <row r="145" spans="4:12">
      <c r="D145" s="18" t="s">
        <v>1373</v>
      </c>
      <c r="G145" s="18" t="s">
        <v>1374</v>
      </c>
      <c r="L145" s="18" t="s">
        <v>1375</v>
      </c>
    </row>
    <row r="146" spans="4:12">
      <c r="D146" s="18" t="s">
        <v>1376</v>
      </c>
      <c r="G146" s="18" t="s">
        <v>1377</v>
      </c>
      <c r="L146" s="18" t="s">
        <v>1378</v>
      </c>
    </row>
    <row r="147" spans="4:12">
      <c r="D147" s="18" t="s">
        <v>1379</v>
      </c>
      <c r="G147" s="18" t="s">
        <v>1380</v>
      </c>
      <c r="L147" s="18" t="s">
        <v>1381</v>
      </c>
    </row>
    <row r="148" spans="4:12">
      <c r="D148" s="18" t="s">
        <v>1382</v>
      </c>
      <c r="G148" s="18" t="s">
        <v>1383</v>
      </c>
      <c r="L148" s="18" t="s">
        <v>1384</v>
      </c>
    </row>
    <row r="149" spans="4:12">
      <c r="D149" s="18" t="s">
        <v>1385</v>
      </c>
      <c r="G149" s="18" t="s">
        <v>1386</v>
      </c>
      <c r="L149" s="18" t="s">
        <v>1387</v>
      </c>
    </row>
    <row r="150" spans="4:12">
      <c r="D150" s="18" t="s">
        <v>1388</v>
      </c>
      <c r="G150" s="18" t="s">
        <v>1389</v>
      </c>
      <c r="L150" s="18" t="s">
        <v>1390</v>
      </c>
    </row>
    <row r="151" spans="4:12">
      <c r="D151" s="18" t="s">
        <v>1391</v>
      </c>
      <c r="G151" s="18" t="s">
        <v>1392</v>
      </c>
      <c r="L151" s="18" t="s">
        <v>1393</v>
      </c>
    </row>
    <row r="152" spans="4:12">
      <c r="D152" s="18" t="s">
        <v>1394</v>
      </c>
      <c r="G152" s="18" t="s">
        <v>1395</v>
      </c>
      <c r="L152" s="18" t="s">
        <v>1396</v>
      </c>
    </row>
    <row r="153" spans="4:12">
      <c r="D153" s="18" t="s">
        <v>1397</v>
      </c>
      <c r="L153" s="18" t="s">
        <v>1398</v>
      </c>
    </row>
    <row r="154" spans="4:12">
      <c r="D154" s="18" t="s">
        <v>1399</v>
      </c>
      <c r="L154" s="18" t="s">
        <v>1400</v>
      </c>
    </row>
    <row r="155" spans="4:12">
      <c r="D155" s="18" t="s">
        <v>1401</v>
      </c>
      <c r="L155" s="18" t="s">
        <v>1402</v>
      </c>
    </row>
    <row r="156" spans="4:12">
      <c r="D156" s="18" t="s">
        <v>1403</v>
      </c>
      <c r="L156" s="18" t="s">
        <v>1404</v>
      </c>
    </row>
    <row r="157" spans="4:12">
      <c r="D157" s="18" t="s">
        <v>1405</v>
      </c>
      <c r="L157" s="18" t="s">
        <v>1406</v>
      </c>
    </row>
    <row r="158" spans="4:12">
      <c r="D158" s="18" t="s">
        <v>1407</v>
      </c>
      <c r="L158" s="18" t="s">
        <v>1408</v>
      </c>
    </row>
    <row r="159" spans="4:12">
      <c r="D159" s="18" t="s">
        <v>1409</v>
      </c>
    </row>
    <row r="160" spans="4:12">
      <c r="D160" s="18" t="s">
        <v>1410</v>
      </c>
    </row>
    <row r="161" spans="4:4">
      <c r="D161" s="18" t="s">
        <v>1411</v>
      </c>
    </row>
    <row r="162" spans="4:4">
      <c r="D162" s="18" t="s">
        <v>1412</v>
      </c>
    </row>
    <row r="163" spans="4:4">
      <c r="D163" s="18" t="s">
        <v>1413</v>
      </c>
    </row>
    <row r="164" spans="4:4">
      <c r="D164" s="18" t="s">
        <v>1414</v>
      </c>
    </row>
    <row r="165" spans="4:4">
      <c r="D165" s="18" t="s">
        <v>1415</v>
      </c>
    </row>
    <row r="166" spans="4:4">
      <c r="D166" s="18" t="s">
        <v>1416</v>
      </c>
    </row>
    <row r="167" spans="4:4">
      <c r="D167" s="18" t="s">
        <v>1417</v>
      </c>
    </row>
    <row r="168" spans="4:4">
      <c r="D168" s="18" t="s">
        <v>1418</v>
      </c>
    </row>
    <row r="169" spans="4:4">
      <c r="D169" s="18" t="s">
        <v>1419</v>
      </c>
    </row>
    <row r="170" spans="4:4">
      <c r="D170" s="18" t="s">
        <v>1420</v>
      </c>
    </row>
    <row r="171" spans="4:4">
      <c r="D171" s="18" t="s">
        <v>1421</v>
      </c>
    </row>
    <row r="172" spans="4:4">
      <c r="D172" s="18" t="s">
        <v>1422</v>
      </c>
    </row>
    <row r="173" spans="4:4">
      <c r="D173" s="18" t="s">
        <v>1423</v>
      </c>
    </row>
    <row r="174" spans="4:4">
      <c r="D174" s="18" t="s">
        <v>1424</v>
      </c>
    </row>
    <row r="175" spans="4:4">
      <c r="D175" s="18" t="s">
        <v>1425</v>
      </c>
    </row>
    <row r="176" spans="4:4">
      <c r="D176" s="18" t="s">
        <v>1426</v>
      </c>
    </row>
    <row r="177" spans="4:4">
      <c r="D177" s="18" t="s">
        <v>1427</v>
      </c>
    </row>
    <row r="178" spans="4:4">
      <c r="D178" s="18" t="s">
        <v>1428</v>
      </c>
    </row>
    <row r="179" spans="4:4">
      <c r="D179" s="18" t="s">
        <v>1429</v>
      </c>
    </row>
    <row r="180" spans="4:4">
      <c r="D180" s="18" t="s">
        <v>1430</v>
      </c>
    </row>
    <row r="181" spans="4:4">
      <c r="D181" s="18" t="s">
        <v>1431</v>
      </c>
    </row>
    <row r="182" spans="4:4">
      <c r="D182" s="18" t="s">
        <v>1432</v>
      </c>
    </row>
    <row r="183" spans="4:4">
      <c r="D183" s="18" t="s">
        <v>1433</v>
      </c>
    </row>
    <row r="184" spans="4:4">
      <c r="D184" s="18" t="s">
        <v>1434</v>
      </c>
    </row>
    <row r="185" spans="4:4">
      <c r="D185" s="18" t="s">
        <v>1435</v>
      </c>
    </row>
    <row r="186" spans="4:4">
      <c r="D186" s="18" t="s">
        <v>1436</v>
      </c>
    </row>
    <row r="187" spans="4:4">
      <c r="D187" s="18" t="s">
        <v>1437</v>
      </c>
    </row>
    <row r="188" spans="4:4">
      <c r="D188" s="18" t="s">
        <v>1438</v>
      </c>
    </row>
    <row r="189" spans="4:4">
      <c r="D189" s="18" t="s">
        <v>1439</v>
      </c>
    </row>
    <row r="190" spans="4:4">
      <c r="D190" s="18" t="s">
        <v>1440</v>
      </c>
    </row>
    <row r="191" spans="4:4">
      <c r="D191" s="18" t="s">
        <v>1441</v>
      </c>
    </row>
    <row r="192" spans="4:4">
      <c r="D192" s="18" t="s">
        <v>1442</v>
      </c>
    </row>
    <row r="193" spans="4:4">
      <c r="D193" s="18" t="s">
        <v>1443</v>
      </c>
    </row>
    <row r="194" spans="4:4">
      <c r="D194" s="18" t="s">
        <v>1444</v>
      </c>
    </row>
    <row r="195" spans="4:4">
      <c r="D195" s="18" t="s">
        <v>1445</v>
      </c>
    </row>
    <row r="196" spans="4:4">
      <c r="D196" s="18" t="s">
        <v>1446</v>
      </c>
    </row>
    <row r="197" spans="4:4">
      <c r="D197" s="18" t="s">
        <v>1447</v>
      </c>
    </row>
    <row r="198" spans="4:4">
      <c r="D198" s="18" t="s">
        <v>1448</v>
      </c>
    </row>
    <row r="199" spans="4:4">
      <c r="D199" s="18" t="s">
        <v>1449</v>
      </c>
    </row>
    <row r="200" spans="4:4">
      <c r="D200" s="18" t="s">
        <v>1450</v>
      </c>
    </row>
    <row r="201" spans="4:4">
      <c r="D201" s="18" t="s">
        <v>1451</v>
      </c>
    </row>
    <row r="202" spans="4:4">
      <c r="D202" s="18" t="s">
        <v>1452</v>
      </c>
    </row>
    <row r="203" spans="4:4">
      <c r="D203" s="18" t="s">
        <v>1453</v>
      </c>
    </row>
    <row r="204" spans="4:4">
      <c r="D204" s="18" t="s">
        <v>1454</v>
      </c>
    </row>
    <row r="205" spans="4:4">
      <c r="D205" s="18" t="s">
        <v>1455</v>
      </c>
    </row>
    <row r="206" spans="4:4">
      <c r="D206" s="18" t="s">
        <v>1456</v>
      </c>
    </row>
    <row r="207" spans="4:4">
      <c r="D207" s="18" t="s">
        <v>1457</v>
      </c>
    </row>
    <row r="208" spans="4:4">
      <c r="D208" s="18" t="s">
        <v>1458</v>
      </c>
    </row>
    <row r="209" spans="4:4">
      <c r="D209" s="18" t="s">
        <v>1459</v>
      </c>
    </row>
    <row r="210" spans="4:4">
      <c r="D210" s="18" t="s">
        <v>1460</v>
      </c>
    </row>
    <row r="211" spans="4:4">
      <c r="D211" s="18" t="s">
        <v>1461</v>
      </c>
    </row>
    <row r="212" spans="4:4">
      <c r="D212" s="18" t="s">
        <v>1462</v>
      </c>
    </row>
    <row r="213" spans="4:4">
      <c r="D213" s="18" t="s">
        <v>1463</v>
      </c>
    </row>
    <row r="214" spans="4:4">
      <c r="D214" s="18" t="s">
        <v>1464</v>
      </c>
    </row>
    <row r="215" spans="4:4">
      <c r="D215" s="18" t="s">
        <v>1465</v>
      </c>
    </row>
    <row r="216" spans="4:4">
      <c r="D216" s="18" t="s">
        <v>1466</v>
      </c>
    </row>
    <row r="217" spans="4:4">
      <c r="D217" s="18" t="s">
        <v>1467</v>
      </c>
    </row>
    <row r="218" spans="4:4">
      <c r="D218" s="18" t="s">
        <v>1468</v>
      </c>
    </row>
    <row r="219" spans="4:4">
      <c r="D219" s="18" t="s">
        <v>1469</v>
      </c>
    </row>
    <row r="220" spans="4:4">
      <c r="D220" s="18" t="s">
        <v>1470</v>
      </c>
    </row>
    <row r="221" spans="4:4">
      <c r="D221" s="18" t="s">
        <v>1471</v>
      </c>
    </row>
    <row r="222" spans="4:4">
      <c r="D222" s="18" t="s">
        <v>1472</v>
      </c>
    </row>
    <row r="223" spans="4:4">
      <c r="D223" s="18" t="s">
        <v>1473</v>
      </c>
    </row>
    <row r="224" spans="4:4">
      <c r="D224" s="18" t="s">
        <v>1474</v>
      </c>
    </row>
    <row r="225" spans="4:4">
      <c r="D225" s="18" t="s">
        <v>1475</v>
      </c>
    </row>
    <row r="226" spans="4:4">
      <c r="D226" s="18" t="s">
        <v>1476</v>
      </c>
    </row>
    <row r="227" spans="4:4">
      <c r="D227" s="18" t="s">
        <v>1477</v>
      </c>
    </row>
    <row r="228" spans="4:4">
      <c r="D228" s="18" t="s">
        <v>1478</v>
      </c>
    </row>
    <row r="229" spans="4:4">
      <c r="D229" s="18" t="s">
        <v>1479</v>
      </c>
    </row>
    <row r="230" spans="4:4">
      <c r="D230" s="18" t="s">
        <v>1480</v>
      </c>
    </row>
    <row r="231" spans="4:4">
      <c r="D231" s="18" t="s">
        <v>1481</v>
      </c>
    </row>
    <row r="232" spans="4:4">
      <c r="D232" s="18" t="s">
        <v>1482</v>
      </c>
    </row>
    <row r="233" spans="4:4">
      <c r="D233" s="18" t="s">
        <v>1483</v>
      </c>
    </row>
    <row r="234" spans="4:4">
      <c r="D234" s="18" t="s">
        <v>1484</v>
      </c>
    </row>
    <row r="235" spans="4:4">
      <c r="D235" s="18" t="s">
        <v>1485</v>
      </c>
    </row>
    <row r="236" spans="4:4">
      <c r="D236" s="18" t="s">
        <v>1486</v>
      </c>
    </row>
    <row r="237" spans="4:4">
      <c r="D237" s="18" t="s">
        <v>1487</v>
      </c>
    </row>
    <row r="238" spans="4:4">
      <c r="D238" s="18" t="s">
        <v>1488</v>
      </c>
    </row>
    <row r="239" spans="4:4">
      <c r="D239" s="18" t="s">
        <v>1489</v>
      </c>
    </row>
    <row r="240" spans="4:4">
      <c r="D240" s="18" t="s">
        <v>1490</v>
      </c>
    </row>
    <row r="241" spans="4:4">
      <c r="D241" s="18" t="s">
        <v>1491</v>
      </c>
    </row>
    <row r="242" spans="4:4">
      <c r="D242" s="18" t="s">
        <v>1492</v>
      </c>
    </row>
    <row r="243" spans="4:4">
      <c r="D243" s="18" t="s">
        <v>1493</v>
      </c>
    </row>
    <row r="244" spans="4:4">
      <c r="D244" s="18" t="s">
        <v>1494</v>
      </c>
    </row>
    <row r="245" spans="4:4">
      <c r="D245" s="18" t="s">
        <v>1495</v>
      </c>
    </row>
    <row r="246" spans="4:4">
      <c r="D246" s="18" t="s">
        <v>1496</v>
      </c>
    </row>
    <row r="247" spans="4:4">
      <c r="D247" s="18" t="s">
        <v>1497</v>
      </c>
    </row>
    <row r="248" spans="4:4">
      <c r="D248" s="18" t="s">
        <v>1498</v>
      </c>
    </row>
    <row r="249" spans="4:4">
      <c r="D249" s="18" t="s">
        <v>1499</v>
      </c>
    </row>
    <row r="250" spans="4:4">
      <c r="D250" s="18" t="s">
        <v>1500</v>
      </c>
    </row>
    <row r="251" spans="4:4">
      <c r="D251" s="18" t="s">
        <v>1501</v>
      </c>
    </row>
    <row r="252" spans="4:4">
      <c r="D252" s="18" t="s">
        <v>1502</v>
      </c>
    </row>
    <row r="253" spans="4:4">
      <c r="D253" s="18" t="s">
        <v>1503</v>
      </c>
    </row>
    <row r="254" spans="4:4">
      <c r="D254" s="18" t="s">
        <v>1504</v>
      </c>
    </row>
    <row r="255" spans="4:4">
      <c r="D255" s="18" t="s">
        <v>1505</v>
      </c>
    </row>
    <row r="256" spans="4:4">
      <c r="D256" s="18" t="s">
        <v>1506</v>
      </c>
    </row>
    <row r="257" spans="4:4">
      <c r="D257" s="18" t="s">
        <v>1507</v>
      </c>
    </row>
    <row r="258" spans="4:4">
      <c r="D258" s="18" t="s">
        <v>1508</v>
      </c>
    </row>
    <row r="259" spans="4:4">
      <c r="D259" s="18" t="s">
        <v>1509</v>
      </c>
    </row>
    <row r="260" spans="4:4">
      <c r="D260" s="18" t="s">
        <v>1510</v>
      </c>
    </row>
  </sheetData>
  <sheetProtection password="DF97" sheet="1" objects="1" scenarios="1"/>
  <sortState xmlns:xlrd2="http://schemas.microsoft.com/office/spreadsheetml/2017/richdata2" ref="A2:A14">
    <sortCondition ref="A2:A1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Gemeente Delft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Dofferhoff</dc:creator>
  <cp:keywords/>
  <dc:description/>
  <cp:lastModifiedBy>Schaik, Daniëlle van</cp:lastModifiedBy>
  <cp:revision/>
  <dcterms:created xsi:type="dcterms:W3CDTF">2020-05-18T11:00:29Z</dcterms:created>
  <dcterms:modified xsi:type="dcterms:W3CDTF">2020-07-01T08:31:22Z</dcterms:modified>
  <cp:category/>
  <cp:contentStatus/>
</cp:coreProperties>
</file>